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20" yWindow="-120" windowWidth="20730" windowHeight="11760" tabRatio="534"/>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8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U88" i="12" l="1"/>
  <c r="AP88" i="12"/>
  <c r="AF88" i="12"/>
  <c r="AU63" i="12"/>
  <c r="AP63" i="12"/>
  <c r="AP23" i="12"/>
  <c r="AA23" i="12"/>
  <c r="V23" i="12"/>
  <c r="Q23" i="12"/>
  <c r="AA78" i="12" l="1"/>
  <c r="AA77" i="12"/>
  <c r="AA76" i="12"/>
  <c r="AA75" i="12"/>
  <c r="AA74" i="12"/>
  <c r="AA73" i="12"/>
  <c r="AA72" i="12"/>
  <c r="AA71" i="12"/>
  <c r="AA70" i="12"/>
  <c r="AA69" i="12"/>
  <c r="AA68" i="12"/>
  <c r="BG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AM35" i="10"/>
  <c r="CO34" i="10"/>
  <c r="AM34" i="10"/>
  <c r="C34" i="10"/>
  <c r="C35" i="10" s="1"/>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BE34" i="10"/>
  <c r="BW34" i="10" s="1"/>
  <c r="BW35" i="10" s="1"/>
  <c r="BW36" i="10" s="1"/>
  <c r="BW37" i="10" s="1"/>
  <c r="BW38" i="10" s="1"/>
  <c r="BW39" i="10" s="1"/>
  <c r="BW40" i="10" s="1"/>
  <c r="BW41" i="10" s="1"/>
  <c r="BW42" i="10" s="1"/>
  <c r="BW43" i="10" s="1"/>
</calcChain>
</file>

<file path=xl/sharedStrings.xml><?xml version="1.0" encoding="utf-8"?>
<sst xmlns="http://schemas.openxmlformats.org/spreadsheetml/2006/main" count="1162" uniqueCount="625">
  <si>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</si>
  <si>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</si>
  <si>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</si>
  <si>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</si>
  <si>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</si>
  <si>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</si>
  <si>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</si>
  <si>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</si>
  <si>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</si>
  <si>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</si>
  <si>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</si>
  <si>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</si>
  <si>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</si>
  <si>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</si>
  <si>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</si>
  <si>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</si>
  <si>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</si>
  <si>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</si>
  <si>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</si>
  <si>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</si>
  <si>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</si>
  <si>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</si>
  <si>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</si>
  <si>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</si>
  <si>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</si>
  <si>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</si>
  <si>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</si>
  <si>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</si>
  <si>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</si>
  <si>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</si>
  <si>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</si>
  <si>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</si>
  <si>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</si>
  <si>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</si>
  <si>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</si>
  <si>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</si>
  <si>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</si>
  <si>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</si>
  <si>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</si>
  <si>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</si>
  <si>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</si>
  <si>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</si>
  <si>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</si>
  <si>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</si>
  <si>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</si>
  <si>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</si>
  <si>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</si>
  <si>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</si>
  <si>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</si>
  <si>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</si>
  <si>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</si>
  <si>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</si>
  <si>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</si>
  <si>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</si>
  <si>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</si>
  <si>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</si>
  <si>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</si>
  <si>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</si>
  <si>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</si>
  <si>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</si>
  <si>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</si>
  <si>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</si>
  <si>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</si>
  <si>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</si>
  <si>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</si>
  <si>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</si>
  <si>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</si>
  <si>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</si>
  <si>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</si>
  <si>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</si>
  <si>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</si>
  <si>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</si>
  <si>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</si>
  <si>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</si>
  <si>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</si>
  <si>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</si>
  <si>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</si>
  <si>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</si>
  <si>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</si>
  <si>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</si>
  <si>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</si>
  <si>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</si>
  <si>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高知県</t>
    <phoneticPr fontId="5"/>
  </si>
  <si>
    <t>市町村類型</t>
    <phoneticPr fontId="5"/>
  </si>
  <si>
    <t>Ⅱ－２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</si>
  <si>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</si>
  <si>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</si>
  <si>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</si>
  <si>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</si>
  <si>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</si>
  <si>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</si>
  <si>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</si>
  <si>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</si>
  <si>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</si>
  <si>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</si>
  <si>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</si>
  <si>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</si>
  <si>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日高村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</si>
  <si>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</si>
  <si>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</si>
  <si>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</si>
  <si>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</si>
  <si>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</si>
  <si>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</si>
  <si>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</si>
  <si>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</si>
  <si>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</si>
  <si>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</si>
  <si>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</si>
  <si>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</si>
  <si>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</si>
  <si>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</si>
  <si>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</si>
  <si>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</si>
  <si>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</si>
  <si>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</si>
  <si>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</si>
  <si>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</si>
  <si>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</si>
  <si>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</si>
  <si>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</si>
  <si>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</si>
  <si>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</si>
  <si>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</si>
  <si>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-7.7</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</si>
  <si>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</si>
  <si>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</si>
  <si>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</si>
  <si>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</si>
  <si>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</si>
  <si>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</si>
  <si>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</si>
  <si>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</si>
  <si>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</si>
  <si>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</si>
  <si>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</si>
  <si>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</si>
  <si>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</si>
  <si>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</si>
  <si>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</si>
  <si>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</si>
  <si>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</si>
  <si>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</si>
  <si>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</si>
  <si>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</si>
  <si>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</si>
  <si>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</si>
  <si>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</si>
  <si>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</si>
  <si>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</si>
  <si>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</si>
  <si>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</si>
  <si>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</si>
  <si>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</si>
  <si>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24"/>
  </si>
  <si>
    <t>うち日本人(％)</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</si>
  <si>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</si>
  <si>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</si>
  <si>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</si>
  <si>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</si>
  <si>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</si>
  <si>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</si>
  <si>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</si>
  <si>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</si>
  <si>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</si>
  <si>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</si>
  <si>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</si>
  <si>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</si>
  <si>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</si>
  <si>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</si>
  <si>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</si>
  <si>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</si>
  <si>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</si>
  <si>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</si>
  <si>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</si>
  <si>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</si>
  <si>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</si>
  <si>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</si>
  <si>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</si>
  <si>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</si>
  <si>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</si>
  <si>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</si>
  <si>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</si>
  <si>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</si>
  <si>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</si>
  <si>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</si>
  <si>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</si>
  <si>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</si>
  <si>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</si>
  <si>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</si>
  <si>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</si>
  <si>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</si>
  <si>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</si>
  <si>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</si>
  <si>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</si>
  <si>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</si>
  <si>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</si>
  <si>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</si>
  <si>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</si>
  <si>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</si>
  <si>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</si>
  <si>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</si>
  <si>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</si>
  <si>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</si>
  <si>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</si>
  <si>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</si>
  <si>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</si>
  <si>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</si>
  <si>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</si>
  <si>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</si>
  <si>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</si>
  <si>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</si>
  <si>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</si>
  <si>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</si>
  <si>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</si>
  <si>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</si>
  <si>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</si>
  <si>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</si>
  <si>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</si>
  <si>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</si>
  <si>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</si>
  <si>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</si>
  <si>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高知県日高村</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</si>
  <si>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</si>
  <si>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</si>
  <si>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</si>
  <si>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</si>
  <si>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</si>
  <si>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</si>
  <si>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</si>
  <si>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</si>
  <si>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</si>
  <si>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</si>
  <si>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</si>
  <si>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</si>
  <si>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</si>
  <si>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</si>
  <si>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</si>
  <si>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</si>
  <si>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</si>
  <si>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</si>
  <si>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</si>
  <si>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</si>
  <si>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</si>
  <si>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</si>
  <si>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</si>
  <si>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</si>
  <si>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</si>
  <si>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</si>
  <si>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</si>
  <si>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</si>
  <si>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</si>
  <si>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t>
    <phoneticPr fontId="5"/>
  </si>
  <si>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</si>
  <si>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</si>
  <si>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</si>
  <si>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</si>
  <si>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</si>
  <si>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</si>
  <si>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</si>
  <si>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</si>
  <si>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</si>
  <si>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</si>
  <si>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</si>
  <si>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</si>
  <si>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</si>
  <si>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</si>
  <si>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</si>
  <si>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</si>
  <si>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</si>
  <si>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</si>
  <si>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</si>
  <si>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</si>
  <si>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</si>
  <si>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</si>
  <si>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</si>
  <si>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</si>
  <si>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</si>
  <si>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</si>
  <si>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</si>
  <si>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</si>
  <si>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</si>
  <si>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</si>
  <si>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</si>
  <si>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</si>
  <si>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</si>
  <si>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</si>
  <si>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</si>
  <si>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</si>
  <si>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</si>
  <si>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</si>
  <si>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</si>
  <si>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</si>
  <si>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</si>
  <si>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</si>
  <si>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</si>
  <si>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</si>
  <si>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</si>
  <si>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</si>
  <si>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</si>
  <si>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</si>
  <si>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</si>
  <si>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</si>
  <si>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</si>
  <si>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</si>
  <si>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</si>
  <si>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</si>
  <si>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</si>
  <si>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</si>
  <si>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</si>
  <si>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</si>
  <si>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</si>
  <si>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</si>
  <si>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</si>
  <si>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</si>
  <si>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</si>
  <si>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</si>
  <si>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</si>
  <si>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</si>
  <si>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</si>
  <si>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</si>
  <si>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</si>
  <si>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</si>
  <si>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</si>
  <si>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</si>
  <si>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</si>
  <si>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</si>
  <si>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</si>
  <si>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</si>
  <si>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</si>
  <si>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</si>
  <si>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</si>
  <si>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</si>
  <si>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</si>
  <si>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</si>
  <si>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</si>
  <si>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</si>
  <si>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</si>
  <si>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簡易水道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</si>
  <si>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</si>
  <si>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</si>
  <si>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</si>
  <si>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</si>
  <si>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</si>
  <si>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</si>
  <si>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</si>
  <si>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</si>
  <si>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</si>
  <si>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</si>
  <si>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</si>
  <si>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</si>
  <si>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</si>
  <si>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</si>
  <si>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</si>
  <si>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</si>
  <si>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</si>
  <si>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</si>
  <si>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</si>
  <si>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</si>
  <si>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</si>
  <si>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</si>
  <si>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</si>
  <si>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</si>
  <si>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</si>
  <si>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</si>
  <si>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</si>
  <si>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</si>
  <si>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</si>
  <si>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</si>
  <si>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</si>
  <si>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</si>
  <si>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</si>
  <si>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高知県日高村</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</si>
  <si>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</si>
  <si>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</si>
  <si>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</si>
  <si>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</si>
  <si>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</si>
  <si>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</si>
  <si>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</si>
  <si>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</si>
  <si>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</si>
  <si>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</si>
  <si>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</si>
  <si>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</si>
  <si>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</si>
  <si>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</si>
  <si>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</si>
  <si>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</si>
  <si>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</si>
  <si>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</si>
  <si>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</si>
  <si>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</si>
  <si>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</si>
  <si>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</si>
  <si>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</si>
  <si>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</si>
  <si>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</si>
  <si>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</si>
  <si>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</si>
  <si>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</si>
  <si>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</si>
  <si>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</si>
  <si>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</si>
  <si>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</si>
  <si>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</si>
  <si>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</si>
  <si>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</si>
  <si>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</si>
  <si>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</si>
  <si>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</si>
  <si>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簡易水道特別会計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</si>
  <si>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</si>
  <si>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</si>
  <si>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</si>
  <si>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</si>
  <si>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</si>
  <si>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</si>
  <si>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</si>
  <si>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</si>
  <si>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</si>
  <si>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</si>
  <si>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</si>
  <si>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</si>
  <si>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</si>
  <si>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</si>
  <si>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</si>
  <si>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</si>
  <si>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</si>
  <si>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</si>
  <si>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</si>
  <si>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</si>
  <si>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</si>
  <si>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</si>
  <si>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</si>
  <si>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</si>
  <si>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</si>
  <si>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</si>
  <si>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</si>
  <si>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</si>
  <si>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</si>
  <si>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</si>
  <si>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</si>
  <si>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</si>
  <si>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</si>
  <si>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</si>
  <si>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</si>
  <si>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</si>
  <si>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</si>
  <si>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</si>
  <si>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t>
    <phoneticPr fontId="5"/>
  </si>
  <si>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</si>
  <si>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</si>
  <si>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</si>
  <si>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</si>
  <si>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</si>
  <si>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</si>
  <si>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</si>
  <si>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</si>
  <si>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</si>
  <si>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t>
    <phoneticPr fontId="5"/>
  </si>
  <si>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</si>
  <si>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</si>
  <si>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</si>
  <si>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</si>
  <si>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</si>
  <si>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</si>
  <si>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</si>
  <si>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</si>
  <si>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</si>
  <si>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</si>
  <si>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</si>
  <si>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</si>
  <si>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</si>
  <si>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</si>
  <si>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</si>
  <si>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</si>
  <si>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簡易水道特別会計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</si>
  <si>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</si>
  <si>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</si>
  <si>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 xml:space="preserve">基準財政需要額算入見込額 </t>
    <rPh sb="0" eb="2">
      <t>キジュン</t>
    </rPh>
    <rPh sb="2" eb="4">
      <t>ザイセイ</t>
    </rPh>
    <rPh sb="4" eb="7">
      <t>ジュヨウガク</t>
    </rPh>
    <rPh sb="7" eb="9">
      <t>サンニュウ</t>
    </rPh>
    <rPh sb="9" eb="12">
      <t>ミコミガク</t>
    </rPh>
    <phoneticPr fontId="30"/>
  </si>
  <si>
    <t>後期高齢者医療特別会計</t>
    <phoneticPr fontId="5"/>
  </si>
  <si>
    <t>(Ｆ)</t>
    <phoneticPr fontId="5"/>
  </si>
  <si>
    <t>国民健康保険特別会計</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</si>
  <si>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</si>
  <si>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</si>
  <si>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</si>
  <si>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</si>
  <si>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</si>
  <si>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</si>
  <si>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</si>
  <si>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</si>
  <si>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t>
    <phoneticPr fontId="5"/>
  </si>
  <si>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</si>
  <si>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</si>
  <si>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</si>
  <si>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</si>
  <si>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</si>
  <si>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</si>
  <si>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</si>
  <si>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</si>
  <si>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</si>
  <si>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</si>
  <si>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</si>
  <si>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</si>
  <si>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</si>
  <si>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t>
    <phoneticPr fontId="5"/>
  </si>
  <si>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</si>
  <si>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</si>
  <si>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</si>
  <si>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</si>
  <si>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</si>
  <si>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</si>
  <si>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</si>
  <si>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</si>
  <si>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</si>
  <si>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</si>
  <si>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</si>
  <si>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</si>
  <si>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</si>
  <si>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</si>
  <si>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</si>
  <si>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</si>
  <si>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</si>
  <si>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</si>
  <si>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</si>
  <si>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</si>
  <si>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</si>
  <si>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</si>
  <si>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</si>
  <si>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</si>
  <si>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</si>
  <si>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</si>
  <si>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</si>
  <si>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</si>
  <si>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</si>
  <si>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</si>
  <si>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</si>
  <si>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</si>
  <si>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</si>
  <si>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</si>
  <si>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</si>
  <si>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</si>
  <si>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</si>
  <si>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</si>
  <si>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</si>
  <si>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</si>
  <si>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</si>
  <si>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</si>
  <si>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</si>
  <si>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</si>
  <si>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</si>
  <si>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</si>
  <si>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</si>
  <si>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</si>
  <si>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</si>
  <si>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</si>
  <si>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</si>
  <si>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</si>
  <si>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</si>
  <si>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</si>
  <si>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</si>
  <si>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</si>
  <si>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</si>
  <si>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</si>
  <si>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</si>
  <si>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</si>
  <si>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</si>
  <si>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</si>
  <si>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</si>
  <si>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</si>
  <si>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</si>
  <si>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</si>
  <si>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</si>
  <si>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</si>
  <si>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</si>
  <si>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1.45</t>
  </si>
  <si>
    <t>▲ 9.83</t>
  </si>
  <si>
    <t>▲ 3.47</t>
  </si>
  <si>
    <t>介護保険特別会計</t>
  </si>
  <si>
    <t>一般会計</t>
  </si>
  <si>
    <t>住宅新築資金等特別会計</t>
  </si>
  <si>
    <t>簡易水道特別会計</t>
  </si>
  <si>
    <t>後期高齢者医療特別会計</t>
  </si>
  <si>
    <t>国民健康保険特別会計</t>
  </si>
  <si>
    <t>その他会計（赤字）</t>
  </si>
  <si>
    <t>その他会計（黒字）</t>
  </si>
  <si>
    <t>H25末</t>
    <phoneticPr fontId="5"/>
  </si>
  <si>
    <t>H26末</t>
    <phoneticPr fontId="5"/>
  </si>
  <si>
    <t>H27末</t>
    <phoneticPr fontId="5"/>
  </si>
  <si>
    <t>H28末</t>
    <phoneticPr fontId="5"/>
  </si>
  <si>
    <t>H29末</t>
    <phoneticPr fontId="5"/>
  </si>
  <si>
    <t>-</t>
    <phoneticPr fontId="2"/>
  </si>
  <si>
    <t>-</t>
    <phoneticPr fontId="2"/>
  </si>
  <si>
    <t>こうち人づくり広域連合</t>
  </si>
  <si>
    <t>高知県後期高齢者医療広域連合(一般会計)</t>
  </si>
  <si>
    <t>高知県後期高齢者医療広域連合(後期高齢者医療特別会計)</t>
  </si>
  <si>
    <t>高知県広域食肉センター事務組合</t>
  </si>
  <si>
    <t>高知県市町村総合事務組合(一般会計)</t>
  </si>
  <si>
    <t>高知県市町村総合事務組合(交通災害共済事業督特別事務組合)</t>
  </si>
  <si>
    <t>高知中央西部焼却処理事務組合</t>
    <phoneticPr fontId="2"/>
  </si>
  <si>
    <t>仁淀消防組合</t>
    <phoneticPr fontId="2"/>
  </si>
  <si>
    <t>仁淀川下流衛生事務組合</t>
    <phoneticPr fontId="2"/>
  </si>
  <si>
    <t>仁淀川広域市町村圏事務組合</t>
    <phoneticPr fontId="2"/>
  </si>
  <si>
    <t>日高村佐川町学校組合</t>
    <phoneticPr fontId="2"/>
  </si>
  <si>
    <t>庁舎等建設基金</t>
    <rPh sb="0" eb="2">
      <t>チョウシャ</t>
    </rPh>
    <rPh sb="2" eb="3">
      <t>トウ</t>
    </rPh>
    <rPh sb="3" eb="5">
      <t>ケンセツ</t>
    </rPh>
    <rPh sb="5" eb="7">
      <t>キキン</t>
    </rPh>
    <phoneticPr fontId="2"/>
  </si>
  <si>
    <t>ふるさとづくり基金</t>
    <rPh sb="7" eb="9">
      <t>キキン</t>
    </rPh>
    <phoneticPr fontId="2"/>
  </si>
  <si>
    <t>地域福祉基金</t>
    <rPh sb="0" eb="2">
      <t>チイキ</t>
    </rPh>
    <rPh sb="2" eb="4">
      <t>フクシ</t>
    </rPh>
    <rPh sb="4" eb="6">
      <t>キキン</t>
    </rPh>
    <phoneticPr fontId="2"/>
  </si>
  <si>
    <t>光ケーブル網等機器管理基金</t>
    <rPh sb="0" eb="1">
      <t>ヒカリ</t>
    </rPh>
    <rPh sb="5" eb="6">
      <t>モウ</t>
    </rPh>
    <rPh sb="6" eb="7">
      <t>トウ</t>
    </rPh>
    <rPh sb="7" eb="9">
      <t>キキ</t>
    </rPh>
    <rPh sb="9" eb="11">
      <t>カンリ</t>
    </rPh>
    <rPh sb="11" eb="13">
      <t>キキン</t>
    </rPh>
    <phoneticPr fontId="2"/>
  </si>
  <si>
    <t>環境基金</t>
    <rPh sb="0" eb="2">
      <t>カンキョウ</t>
    </rPh>
    <rPh sb="2" eb="4">
      <t>キキン</t>
    </rPh>
    <phoneticPr fontId="2"/>
  </si>
  <si>
    <t>-</t>
    <phoneticPr fontId="2"/>
  </si>
  <si>
    <t>-</t>
    <phoneticPr fontId="2"/>
  </si>
  <si>
    <t>-</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</si>
  <si>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</si>
  <si>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</si>
  <si>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</si>
  <si>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</si>
  <si>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</si>
  <si>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</si>
  <si>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</si>
  <si>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</si>
  <si>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</si>
  <si>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</si>
  <si>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実質公債費率は類似団体よりも低い数値となっているものの、事業費補正により基準財政需要額に算入された公債費の減により、上昇傾向となっている。今後の「治水対策事業」・「庁舎建設事業」等の大型事業による借入れと合せて、本比率は上昇していくことが予想される為、実質公債費率等も勘案しながら、今後の事業について検討と選択を行う必要がある。</t>
    <rPh sb="0" eb="2">
      <t>ジッシツ</t>
    </rPh>
    <rPh sb="2" eb="5">
      <t>コウサイヒ</t>
    </rPh>
    <rPh sb="5" eb="6">
      <t>リツ</t>
    </rPh>
    <rPh sb="7" eb="9">
      <t>ルイジ</t>
    </rPh>
    <rPh sb="9" eb="11">
      <t>ダンタイ</t>
    </rPh>
    <rPh sb="14" eb="15">
      <t>ヒク</t>
    </rPh>
    <rPh sb="16" eb="18">
      <t>スウチ</t>
    </rPh>
    <rPh sb="124" eb="125">
      <t>タメ</t>
    </rPh>
    <rPh sb="134" eb="136">
      <t>カンアン</t>
    </rPh>
    <rPh sb="144" eb="146">
      <t>ジギョウ</t>
    </rPh>
    <rPh sb="150" eb="152">
      <t>ケントウ</t>
    </rPh>
    <rPh sb="153" eb="155">
      <t>センタク</t>
    </rPh>
    <phoneticPr fontId="5"/>
  </si>
  <si>
    <t xml:space="preserve"> 将来負担比率については、将来負担に対しての充当可能財源が十分に確保されているため、他団体よりも健全な結果となっている。しかし、今後は「治水対策事業」・「庁舎建設事業」等の大規模事業も控えているため、将来世代負担比率の変動について検討する必要がある。減価償却率については、公共投資に充てる金額が減少したため上昇傾向にある。主な要因としては、学校教育系施設の老朽化が挙げられるため、個別施設計画などを基に適正な維持管理を行い、老朽化対策に積極的に取組んでいく。</t>
    <rPh sb="13" eb="15">
      <t>ショウライ</t>
    </rPh>
    <rPh sb="15" eb="17">
      <t>フタン</t>
    </rPh>
    <rPh sb="18" eb="19">
      <t>タイ</t>
    </rPh>
    <rPh sb="22" eb="24">
      <t>ジュウトウ</t>
    </rPh>
    <rPh sb="24" eb="26">
      <t>カノウ</t>
    </rPh>
    <rPh sb="26" eb="28">
      <t>ザイゲン</t>
    </rPh>
    <rPh sb="29" eb="31">
      <t>ジュウブン</t>
    </rPh>
    <rPh sb="32" eb="34">
      <t>カクホ</t>
    </rPh>
    <rPh sb="42" eb="43">
      <t>ホカ</t>
    </rPh>
    <rPh sb="43" eb="45">
      <t>ダンタイ</t>
    </rPh>
    <rPh sb="48" eb="50">
      <t>ケンゼン</t>
    </rPh>
    <rPh sb="51" eb="53">
      <t>ケッカ</t>
    </rPh>
    <rPh sb="64" eb="66">
      <t>コンゴ</t>
    </rPh>
    <rPh sb="68" eb="72">
      <t>チスイ</t>
    </rPh>
    <rPh sb="72" eb="74">
      <t>ジギョウ</t>
    </rPh>
    <rPh sb="77" eb="79">
      <t>チョウシャ</t>
    </rPh>
    <rPh sb="79" eb="81">
      <t>ケンセツ</t>
    </rPh>
    <rPh sb="81" eb="83">
      <t>ジギョウ</t>
    </rPh>
    <rPh sb="84" eb="85">
      <t>トウ</t>
    </rPh>
    <rPh sb="86" eb="87">
      <t>ダイ</t>
    </rPh>
    <rPh sb="87" eb="89">
      <t>キボ</t>
    </rPh>
    <rPh sb="89" eb="91">
      <t>ジギョウ</t>
    </rPh>
    <rPh sb="92" eb="93">
      <t>ヒカ</t>
    </rPh>
    <rPh sb="100" eb="102">
      <t>ショウライ</t>
    </rPh>
    <rPh sb="102" eb="104">
      <t>セダイ</t>
    </rPh>
    <rPh sb="104" eb="106">
      <t>フタン</t>
    </rPh>
    <rPh sb="106" eb="108">
      <t>ヒリツ</t>
    </rPh>
    <rPh sb="109" eb="111">
      <t>ヘンドウ</t>
    </rPh>
    <rPh sb="115" eb="117">
      <t>ケントウ</t>
    </rPh>
    <rPh sb="119" eb="121">
      <t>ヒツヨウ</t>
    </rPh>
    <rPh sb="125" eb="127">
      <t>ゲンカ</t>
    </rPh>
    <rPh sb="127" eb="129">
      <t>ショウキャク</t>
    </rPh>
    <rPh sb="129" eb="130">
      <t>リツ</t>
    </rPh>
    <rPh sb="136" eb="138">
      <t>コウキョウ</t>
    </rPh>
    <rPh sb="138" eb="140">
      <t>トウシ</t>
    </rPh>
    <rPh sb="141" eb="142">
      <t>ア</t>
    </rPh>
    <rPh sb="144" eb="146">
      <t>キンガク</t>
    </rPh>
    <rPh sb="147" eb="149">
      <t>ゲンショウ</t>
    </rPh>
    <rPh sb="190" eb="192">
      <t>コベツ</t>
    </rPh>
    <rPh sb="192" eb="194">
      <t>シセツ</t>
    </rPh>
    <rPh sb="194" eb="196">
      <t>ケイカク</t>
    </rPh>
    <rPh sb="199" eb="200">
      <t>モト</t>
    </rPh>
    <rPh sb="201" eb="203">
      <t>テキセイ</t>
    </rPh>
    <rPh sb="204" eb="206">
      <t>イジ</t>
    </rPh>
    <rPh sb="206" eb="208">
      <t>カンリ</t>
    </rPh>
    <rPh sb="209" eb="210">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</si>
</sst>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8"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5" fillId="0" borderId="0" xfId="19" applyNumberFormat="1" applyAlignment="1">
      <alignment horizontal="right" vertical="center"/>
    </xf>
    <xf numFmtId="177" fontId="15" fillId="0" borderId="0" xfId="19" applyNumberFormat="1" applyAlignment="1">
      <alignment horizontal="right" vertical="center"/>
    </xf>
    <xf numFmtId="178" fontId="15" fillId="0" borderId="0" xfId="18" applyNumberFormat="1" applyAlignment="1">
      <alignment horizontal="center" vertical="center"/>
    </xf>
    <xf numFmtId="178" fontId="15" fillId="0" borderId="0" xfId="18" applyNumberFormat="1" applyAlignment="1">
      <alignment vertical="center"/>
    </xf>
    <xf numFmtId="178" fontId="1" fillId="0" borderId="0" xfId="16" applyNumberFormat="1" applyFont="1">
      <alignment vertical="center"/>
    </xf>
    <xf numFmtId="178" fontId="37"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3"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3" fillId="0" borderId="41" xfId="16" applyFont="1" applyBorder="1">
      <alignment vertical="center"/>
    </xf>
    <xf numFmtId="0" fontId="33"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5" fillId="6" borderId="0" xfId="6" applyFill="1" applyAlignment="1">
      <alignment vertical="center"/>
    </xf>
    <xf numFmtId="0" fontId="15" fillId="6" borderId="0" xfId="6" applyFill="1" applyAlignment="1" applyProtection="1">
      <alignment vertical="center"/>
      <protection hidden="1"/>
    </xf>
    <xf numFmtId="0" fontId="0" fillId="6" borderId="0" xfId="6" applyFont="1" applyFill="1" applyAlignment="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6" borderId="0" xfId="17" applyNumberFormat="1" applyFont="1" applyFill="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188" xfId="17" applyNumberFormat="1" applyFont="1" applyFill="1" applyBorder="1" applyAlignment="1">
      <alignment horizontal="center" vertical="center"/>
    </xf>
    <xf numFmtId="178" fontId="15" fillId="0" borderId="0" xfId="16" applyNumberFormat="1" applyAlignment="1">
      <alignment horizontal="center" vertical="center"/>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theme" Target="theme/theme1.xml" />
  <Relationship Id="rId3" Type="http://schemas.openxmlformats.org/officeDocument/2006/relationships/worksheet" Target="worksheets/sheet3.xml" />
  <Relationship Id="rId21" Type="http://schemas.openxmlformats.org/officeDocument/2006/relationships/calcChain" Target="calcChain.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worksheet" Target="worksheets/sheet17.xml" />
  <Relationship Id="rId2" Type="http://schemas.openxmlformats.org/officeDocument/2006/relationships/worksheet" Target="worksheets/sheet2.xml" />
  <Relationship Id="rId16" Type="http://schemas.openxmlformats.org/officeDocument/2006/relationships/worksheet" Target="worksheets/sheet16.xml" />
  <Relationship Id="rId20" Type="http://schemas.openxmlformats.org/officeDocument/2006/relationships/sharedStrings" Target="sharedStrings.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worksheet" Target="worksheets/sheet15.xml" />
  <Relationship Id="rId10" Type="http://schemas.openxmlformats.org/officeDocument/2006/relationships/worksheet" Target="worksheets/sheet10.xml" />
  <Relationship Id="rId19" Type="http://schemas.openxmlformats.org/officeDocument/2006/relationships/styles" Target="styles.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7.xml.rels>&#65279;<?xml version="1.0" encoding="utf-8" standalone="yes"?>
<Relationships xmlns="http://schemas.openxmlformats.org/package/2006/relationships">
  <Relationship Id="rId1" Type="http://schemas.openxmlformats.org/officeDocument/2006/relationships/themeOverride" Target="../theme/themeOverride1.xml" />
</Relationships>
</file>

<file path=xl/charts/_rels/chart8.xml.rels>&#65279;<?xml version="1.0" encoding="utf-8" standalone="yes"?>
<Relationships xmlns="http://schemas.openxmlformats.org/package/2006/relationships">
  <Relationship Id="rId1" Type="http://schemas.openxmlformats.org/officeDocument/2006/relationships/themeOverride" Target="../theme/themeOverride2.xml" />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119685</c:v>
                </c:pt>
                <c:pt idx="1">
                  <c:v>109920</c:v>
                </c:pt>
                <c:pt idx="2">
                  <c:v>119882</c:v>
                </c:pt>
                <c:pt idx="3">
                  <c:v>116162</c:v>
                </c:pt>
                <c:pt idx="4">
                  <c:v>121449</c:v>
                </c:pt>
              </c:numCache>
            </c:numRef>
          </c:val>
          <c:smooth val="0"/>
          <c:extLst xmlns:c16r2="http://schemas.microsoft.com/office/drawing/2015/06/chart">
            <c:ext xmlns:c16="http://schemas.microsoft.com/office/drawing/2014/chart" uri="{C3380CC4-5D6E-409C-BE32-E72D297353CC}">
              <c16:uniqueId val="{00000000-78B5-4E15-93C1-4AFC24CB6C8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128267</c:v>
                </c:pt>
                <c:pt idx="1">
                  <c:v>116177</c:v>
                </c:pt>
                <c:pt idx="2">
                  <c:v>209860</c:v>
                </c:pt>
                <c:pt idx="3">
                  <c:v>207889</c:v>
                </c:pt>
                <c:pt idx="4">
                  <c:v>125865</c:v>
                </c:pt>
              </c:numCache>
            </c:numRef>
          </c:val>
          <c:smooth val="0"/>
          <c:extLst xmlns:c16r2="http://schemas.microsoft.com/office/drawing/2015/06/chart">
            <c:ext xmlns:c16="http://schemas.microsoft.com/office/drawing/2014/chart" uri="{C3380CC4-5D6E-409C-BE32-E72D297353CC}">
              <c16:uniqueId val="{00000001-78B5-4E15-93C1-4AFC24CB6C8E}"/>
            </c:ext>
          </c:extLst>
        </c:ser>
        <c:dLbls>
          <c:showLegendKey val="0"/>
          <c:showVal val="0"/>
          <c:showCatName val="0"/>
          <c:showSerName val="0"/>
          <c:showPercent val="0"/>
          <c:showBubbleSize val="0"/>
        </c:dLbls>
        <c:marker val="1"/>
        <c:smooth val="0"/>
        <c:axId val="173212032"/>
        <c:axId val="173213568"/>
      </c:lineChart>
      <c:catAx>
        <c:axId val="17321203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3213568"/>
        <c:crosses val="autoZero"/>
        <c:auto val="1"/>
        <c:lblAlgn val="ctr"/>
        <c:lblOffset val="100"/>
        <c:tickLblSkip val="1"/>
        <c:tickMarkSkip val="1"/>
        <c:noMultiLvlLbl val="0"/>
      </c:catAx>
      <c:valAx>
        <c:axId val="173213568"/>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321203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2.2599999999999998</c:v>
                </c:pt>
                <c:pt idx="1">
                  <c:v>2.14</c:v>
                </c:pt>
                <c:pt idx="2">
                  <c:v>2.13</c:v>
                </c:pt>
                <c:pt idx="3">
                  <c:v>2.08</c:v>
                </c:pt>
                <c:pt idx="4">
                  <c:v>1.97</c:v>
                </c:pt>
              </c:numCache>
            </c:numRef>
          </c:val>
          <c:extLst xmlns:c16r2="http://schemas.microsoft.com/office/drawing/2015/06/chart">
            <c:ext xmlns:c16="http://schemas.microsoft.com/office/drawing/2014/chart" uri="{C3380CC4-5D6E-409C-BE32-E72D297353CC}">
              <c16:uniqueId val="{00000000-8E00-4620-9540-7714F50DE3D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28.71</c:v>
                </c:pt>
                <c:pt idx="1">
                  <c:v>28.03</c:v>
                </c:pt>
                <c:pt idx="2">
                  <c:v>27.11</c:v>
                </c:pt>
                <c:pt idx="3">
                  <c:v>17.739999999999998</c:v>
                </c:pt>
                <c:pt idx="4">
                  <c:v>14.26</c:v>
                </c:pt>
              </c:numCache>
            </c:numRef>
          </c:val>
          <c:extLst xmlns:c16r2="http://schemas.microsoft.com/office/drawing/2015/06/chart">
            <c:ext xmlns:c16="http://schemas.microsoft.com/office/drawing/2014/chart" uri="{C3380CC4-5D6E-409C-BE32-E72D297353CC}">
              <c16:uniqueId val="{00000001-8E00-4620-9540-7714F50DE3DD}"/>
            </c:ext>
          </c:extLst>
        </c:ser>
        <c:dLbls>
          <c:showLegendKey val="0"/>
          <c:showVal val="0"/>
          <c:showCatName val="0"/>
          <c:showSerName val="0"/>
          <c:showPercent val="0"/>
          <c:showBubbleSize val="0"/>
        </c:dLbls>
        <c:gapWidth val="250"/>
        <c:overlap val="100"/>
        <c:axId val="208941056"/>
        <c:axId val="20894297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5.49</c:v>
                </c:pt>
                <c:pt idx="1">
                  <c:v>0.18</c:v>
                </c:pt>
                <c:pt idx="2">
                  <c:v>-1.45</c:v>
                </c:pt>
                <c:pt idx="3">
                  <c:v>-9.83</c:v>
                </c:pt>
                <c:pt idx="4">
                  <c:v>-3.47</c:v>
                </c:pt>
              </c:numCache>
            </c:numRef>
          </c:val>
          <c:smooth val="0"/>
          <c:extLst xmlns:c16r2="http://schemas.microsoft.com/office/drawing/2015/06/chart">
            <c:ext xmlns:c16="http://schemas.microsoft.com/office/drawing/2014/chart" uri="{C3380CC4-5D6E-409C-BE32-E72D297353CC}">
              <c16:uniqueId val="{00000002-8E00-4620-9540-7714F50DE3DD}"/>
            </c:ext>
          </c:extLst>
        </c:ser>
        <c:dLbls>
          <c:showLegendKey val="0"/>
          <c:showVal val="0"/>
          <c:showCatName val="0"/>
          <c:showSerName val="0"/>
          <c:showPercent val="0"/>
          <c:showBubbleSize val="0"/>
        </c:dLbls>
        <c:marker val="1"/>
        <c:smooth val="0"/>
        <c:axId val="208941056"/>
        <c:axId val="208942976"/>
      </c:lineChart>
      <c:catAx>
        <c:axId val="2089410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08942976"/>
        <c:crosses val="autoZero"/>
        <c:auto val="1"/>
        <c:lblAlgn val="ctr"/>
        <c:lblOffset val="100"/>
        <c:tickLblSkip val="1"/>
        <c:tickMarkSkip val="1"/>
        <c:noMultiLvlLbl val="0"/>
      </c:catAx>
      <c:valAx>
        <c:axId val="2089429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89410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B064-4D12-89F8-C0CE8762E55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B064-4D12-89F8-C0CE8762E553}"/>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B064-4D12-89F8-C0CE8762E553}"/>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B064-4D12-89F8-C0CE8762E553}"/>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0.01</c:v>
                </c:pt>
                <c:pt idx="2">
                  <c:v>#N/A</c:v>
                </c:pt>
                <c:pt idx="3">
                  <c:v>0.01</c:v>
                </c:pt>
                <c:pt idx="4">
                  <c:v>#N/A</c:v>
                </c:pt>
                <c:pt idx="5">
                  <c:v>0.08</c:v>
                </c:pt>
                <c:pt idx="6">
                  <c:v>#N/A</c:v>
                </c:pt>
                <c:pt idx="7">
                  <c:v>0.12</c:v>
                </c:pt>
                <c:pt idx="8">
                  <c:v>#N/A</c:v>
                </c:pt>
                <c:pt idx="9">
                  <c:v>0.06</c:v>
                </c:pt>
              </c:numCache>
            </c:numRef>
          </c:val>
          <c:extLst xmlns:c16r2="http://schemas.microsoft.com/office/drawing/2015/06/chart">
            <c:ext xmlns:c16="http://schemas.microsoft.com/office/drawing/2014/chart" uri="{C3380CC4-5D6E-409C-BE32-E72D297353CC}">
              <c16:uniqueId val="{00000004-B064-4D12-89F8-C0CE8762E553}"/>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0.08</c:v>
                </c:pt>
                <c:pt idx="2">
                  <c:v>#N/A</c:v>
                </c:pt>
                <c:pt idx="3">
                  <c:v>0.12</c:v>
                </c:pt>
                <c:pt idx="4">
                  <c:v>#N/A</c:v>
                </c:pt>
                <c:pt idx="5">
                  <c:v>0.1</c:v>
                </c:pt>
                <c:pt idx="6">
                  <c:v>#N/A</c:v>
                </c:pt>
                <c:pt idx="7">
                  <c:v>0.1</c:v>
                </c:pt>
                <c:pt idx="8">
                  <c:v>#N/A</c:v>
                </c:pt>
                <c:pt idx="9">
                  <c:v>0.09</c:v>
                </c:pt>
              </c:numCache>
            </c:numRef>
          </c:val>
          <c:extLst xmlns:c16r2="http://schemas.microsoft.com/office/drawing/2015/06/chart">
            <c:ext xmlns:c16="http://schemas.microsoft.com/office/drawing/2014/chart" uri="{C3380CC4-5D6E-409C-BE32-E72D297353CC}">
              <c16:uniqueId val="{00000005-B064-4D12-89F8-C0CE8762E553}"/>
            </c:ext>
          </c:extLst>
        </c:ser>
        <c:ser>
          <c:idx val="6"/>
          <c:order val="6"/>
          <c:tx>
            <c:strRef>
              <c:f>データシート!$A$33</c:f>
              <c:strCache>
                <c:ptCount val="1"/>
                <c:pt idx="0">
                  <c:v>簡易水道特別会計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c:v>
                </c:pt>
                <c:pt idx="2">
                  <c:v>#N/A</c:v>
                </c:pt>
                <c:pt idx="3">
                  <c:v>0.15</c:v>
                </c:pt>
                <c:pt idx="4">
                  <c:v>#N/A</c:v>
                </c:pt>
                <c:pt idx="5">
                  <c:v>0.09</c:v>
                </c:pt>
                <c:pt idx="6">
                  <c:v>#N/A</c:v>
                </c:pt>
                <c:pt idx="7">
                  <c:v>0.1</c:v>
                </c:pt>
                <c:pt idx="8">
                  <c:v>#N/A</c:v>
                </c:pt>
                <c:pt idx="9">
                  <c:v>0.13</c:v>
                </c:pt>
              </c:numCache>
            </c:numRef>
          </c:val>
          <c:extLst xmlns:c16r2="http://schemas.microsoft.com/office/drawing/2015/06/chart">
            <c:ext xmlns:c16="http://schemas.microsoft.com/office/drawing/2014/chart" uri="{C3380CC4-5D6E-409C-BE32-E72D297353CC}">
              <c16:uniqueId val="{00000006-B064-4D12-89F8-C0CE8762E553}"/>
            </c:ext>
          </c:extLst>
        </c:ser>
        <c:ser>
          <c:idx val="7"/>
          <c:order val="7"/>
          <c:tx>
            <c:strRef>
              <c:f>データシート!$A$34</c:f>
              <c:strCache>
                <c:ptCount val="1"/>
                <c:pt idx="0">
                  <c:v>住宅新築資金等特別会計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0.63</c:v>
                </c:pt>
                <c:pt idx="2">
                  <c:v>#N/A</c:v>
                </c:pt>
                <c:pt idx="3">
                  <c:v>0.97</c:v>
                </c:pt>
                <c:pt idx="4">
                  <c:v>#N/A</c:v>
                </c:pt>
                <c:pt idx="5">
                  <c:v>0.59</c:v>
                </c:pt>
                <c:pt idx="6">
                  <c:v>#N/A</c:v>
                </c:pt>
                <c:pt idx="7">
                  <c:v>0.75</c:v>
                </c:pt>
                <c:pt idx="8">
                  <c:v>#N/A</c:v>
                </c:pt>
                <c:pt idx="9">
                  <c:v>0.64</c:v>
                </c:pt>
              </c:numCache>
            </c:numRef>
          </c:val>
          <c:extLst xmlns:c16r2="http://schemas.microsoft.com/office/drawing/2015/06/chart">
            <c:ext xmlns:c16="http://schemas.microsoft.com/office/drawing/2014/chart" uri="{C3380CC4-5D6E-409C-BE32-E72D297353CC}">
              <c16:uniqueId val="{00000007-B064-4D12-89F8-C0CE8762E553}"/>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1.62</c:v>
                </c:pt>
                <c:pt idx="2">
                  <c:v>#N/A</c:v>
                </c:pt>
                <c:pt idx="3">
                  <c:v>1.1599999999999999</c:v>
                </c:pt>
                <c:pt idx="4">
                  <c:v>#N/A</c:v>
                </c:pt>
                <c:pt idx="5">
                  <c:v>1.53</c:v>
                </c:pt>
                <c:pt idx="6">
                  <c:v>#N/A</c:v>
                </c:pt>
                <c:pt idx="7">
                  <c:v>1.31</c:v>
                </c:pt>
                <c:pt idx="8">
                  <c:v>#N/A</c:v>
                </c:pt>
                <c:pt idx="9">
                  <c:v>1.32</c:v>
                </c:pt>
              </c:numCache>
            </c:numRef>
          </c:val>
          <c:extLst xmlns:c16r2="http://schemas.microsoft.com/office/drawing/2015/06/chart">
            <c:ext xmlns:c16="http://schemas.microsoft.com/office/drawing/2014/chart" uri="{C3380CC4-5D6E-409C-BE32-E72D297353CC}">
              <c16:uniqueId val="{00000008-B064-4D12-89F8-C0CE8762E553}"/>
            </c:ext>
          </c:extLst>
        </c:ser>
        <c:ser>
          <c:idx val="9"/>
          <c:order val="9"/>
          <c:tx>
            <c:strRef>
              <c:f>データシート!$A$36</c:f>
              <c:strCache>
                <c:ptCount val="1"/>
                <c:pt idx="0">
                  <c:v>介護保険特別会計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0</c:v>
                </c:pt>
                <c:pt idx="2">
                  <c:v>#N/A</c:v>
                </c:pt>
                <c:pt idx="3">
                  <c:v>0.06</c:v>
                </c:pt>
                <c:pt idx="4">
                  <c:v>#N/A</c:v>
                </c:pt>
                <c:pt idx="5">
                  <c:v>1</c:v>
                </c:pt>
                <c:pt idx="6">
                  <c:v>#N/A</c:v>
                </c:pt>
                <c:pt idx="7">
                  <c:v>0.89</c:v>
                </c:pt>
                <c:pt idx="8">
                  <c:v>#N/A</c:v>
                </c:pt>
                <c:pt idx="9">
                  <c:v>1.63</c:v>
                </c:pt>
              </c:numCache>
            </c:numRef>
          </c:val>
          <c:extLst xmlns:c16r2="http://schemas.microsoft.com/office/drawing/2015/06/chart">
            <c:ext xmlns:c16="http://schemas.microsoft.com/office/drawing/2014/chart" uri="{C3380CC4-5D6E-409C-BE32-E72D297353CC}">
              <c16:uniqueId val="{00000009-B064-4D12-89F8-C0CE8762E553}"/>
            </c:ext>
          </c:extLst>
        </c:ser>
        <c:dLbls>
          <c:showLegendKey val="0"/>
          <c:showVal val="0"/>
          <c:showCatName val="0"/>
          <c:showSerName val="0"/>
          <c:showPercent val="0"/>
          <c:showBubbleSize val="0"/>
        </c:dLbls>
        <c:gapWidth val="150"/>
        <c:overlap val="100"/>
        <c:axId val="136185728"/>
        <c:axId val="136187264"/>
      </c:barChart>
      <c:catAx>
        <c:axId val="1361857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6187264"/>
        <c:crosses val="autoZero"/>
        <c:auto val="1"/>
        <c:lblAlgn val="ctr"/>
        <c:lblOffset val="100"/>
        <c:tickLblSkip val="1"/>
        <c:tickMarkSkip val="1"/>
        <c:noMultiLvlLbl val="0"/>
      </c:catAx>
      <c:valAx>
        <c:axId val="1361872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618572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340</c:v>
                </c:pt>
                <c:pt idx="5">
                  <c:v>325</c:v>
                </c:pt>
                <c:pt idx="8">
                  <c:v>301</c:v>
                </c:pt>
                <c:pt idx="11">
                  <c:v>280</c:v>
                </c:pt>
                <c:pt idx="14">
                  <c:v>279</c:v>
                </c:pt>
              </c:numCache>
            </c:numRef>
          </c:val>
          <c:extLst xmlns:c16r2="http://schemas.microsoft.com/office/drawing/2015/06/chart">
            <c:ext xmlns:c16="http://schemas.microsoft.com/office/drawing/2014/chart" uri="{C3380CC4-5D6E-409C-BE32-E72D297353CC}">
              <c16:uniqueId val="{00000000-9769-4675-B108-EE9AF1C2DF5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9769-4675-B108-EE9AF1C2DF5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3</c:v>
                </c:pt>
                <c:pt idx="3">
                  <c:v>15</c:v>
                </c:pt>
                <c:pt idx="6">
                  <c:v>0</c:v>
                </c:pt>
                <c:pt idx="9">
                  <c:v>0</c:v>
                </c:pt>
                <c:pt idx="12">
                  <c:v>0</c:v>
                </c:pt>
              </c:numCache>
            </c:numRef>
          </c:val>
          <c:extLst xmlns:c16r2="http://schemas.microsoft.com/office/drawing/2015/06/chart">
            <c:ext xmlns:c16="http://schemas.microsoft.com/office/drawing/2014/chart" uri="{C3380CC4-5D6E-409C-BE32-E72D297353CC}">
              <c16:uniqueId val="{00000002-9769-4675-B108-EE9AF1C2DF5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30</c:v>
                </c:pt>
                <c:pt idx="3">
                  <c:v>26</c:v>
                </c:pt>
                <c:pt idx="6">
                  <c:v>32</c:v>
                </c:pt>
                <c:pt idx="9">
                  <c:v>27</c:v>
                </c:pt>
                <c:pt idx="12">
                  <c:v>28</c:v>
                </c:pt>
              </c:numCache>
            </c:numRef>
          </c:val>
          <c:extLst xmlns:c16r2="http://schemas.microsoft.com/office/drawing/2015/06/chart">
            <c:ext xmlns:c16="http://schemas.microsoft.com/office/drawing/2014/chart" uri="{C3380CC4-5D6E-409C-BE32-E72D297353CC}">
              <c16:uniqueId val="{00000003-9769-4675-B108-EE9AF1C2DF5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34</c:v>
                </c:pt>
                <c:pt idx="3">
                  <c:v>34</c:v>
                </c:pt>
                <c:pt idx="6">
                  <c:v>35</c:v>
                </c:pt>
                <c:pt idx="9">
                  <c:v>35</c:v>
                </c:pt>
                <c:pt idx="12">
                  <c:v>35</c:v>
                </c:pt>
              </c:numCache>
            </c:numRef>
          </c:val>
          <c:extLst xmlns:c16r2="http://schemas.microsoft.com/office/drawing/2015/06/chart">
            <c:ext xmlns:c16="http://schemas.microsoft.com/office/drawing/2014/chart" uri="{C3380CC4-5D6E-409C-BE32-E72D297353CC}">
              <c16:uniqueId val="{00000004-9769-4675-B108-EE9AF1C2DF5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9769-4675-B108-EE9AF1C2DF5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9769-4675-B108-EE9AF1C2DF5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378</c:v>
                </c:pt>
                <c:pt idx="3">
                  <c:v>397</c:v>
                </c:pt>
                <c:pt idx="6">
                  <c:v>388</c:v>
                </c:pt>
                <c:pt idx="9">
                  <c:v>359</c:v>
                </c:pt>
                <c:pt idx="12">
                  <c:v>377</c:v>
                </c:pt>
              </c:numCache>
            </c:numRef>
          </c:val>
          <c:extLst xmlns:c16r2="http://schemas.microsoft.com/office/drawing/2015/06/chart">
            <c:ext xmlns:c16="http://schemas.microsoft.com/office/drawing/2014/chart" uri="{C3380CC4-5D6E-409C-BE32-E72D297353CC}">
              <c16:uniqueId val="{00000007-9769-4675-B108-EE9AF1C2DF5D}"/>
            </c:ext>
          </c:extLst>
        </c:ser>
        <c:dLbls>
          <c:showLegendKey val="0"/>
          <c:showVal val="0"/>
          <c:showCatName val="0"/>
          <c:showSerName val="0"/>
          <c:showPercent val="0"/>
          <c:showBubbleSize val="0"/>
        </c:dLbls>
        <c:gapWidth val="100"/>
        <c:overlap val="100"/>
        <c:axId val="136585600"/>
        <c:axId val="13658752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105</c:v>
                </c:pt>
                <c:pt idx="2">
                  <c:v>#N/A</c:v>
                </c:pt>
                <c:pt idx="3">
                  <c:v>#N/A</c:v>
                </c:pt>
                <c:pt idx="4">
                  <c:v>147</c:v>
                </c:pt>
                <c:pt idx="5">
                  <c:v>#N/A</c:v>
                </c:pt>
                <c:pt idx="6">
                  <c:v>#N/A</c:v>
                </c:pt>
                <c:pt idx="7">
                  <c:v>154</c:v>
                </c:pt>
                <c:pt idx="8">
                  <c:v>#N/A</c:v>
                </c:pt>
                <c:pt idx="9">
                  <c:v>#N/A</c:v>
                </c:pt>
                <c:pt idx="10">
                  <c:v>141</c:v>
                </c:pt>
                <c:pt idx="11">
                  <c:v>#N/A</c:v>
                </c:pt>
                <c:pt idx="12">
                  <c:v>#N/A</c:v>
                </c:pt>
                <c:pt idx="13">
                  <c:v>161</c:v>
                </c:pt>
                <c:pt idx="14">
                  <c:v>#N/A</c:v>
                </c:pt>
              </c:numCache>
            </c:numRef>
          </c:val>
          <c:smooth val="0"/>
          <c:extLst xmlns:c16r2="http://schemas.microsoft.com/office/drawing/2015/06/chart">
            <c:ext xmlns:c16="http://schemas.microsoft.com/office/drawing/2014/chart" uri="{C3380CC4-5D6E-409C-BE32-E72D297353CC}">
              <c16:uniqueId val="{00000008-9769-4675-B108-EE9AF1C2DF5D}"/>
            </c:ext>
          </c:extLst>
        </c:ser>
        <c:dLbls>
          <c:showLegendKey val="0"/>
          <c:showVal val="0"/>
          <c:showCatName val="0"/>
          <c:showSerName val="0"/>
          <c:showPercent val="0"/>
          <c:showBubbleSize val="0"/>
        </c:dLbls>
        <c:marker val="1"/>
        <c:smooth val="0"/>
        <c:axId val="136585600"/>
        <c:axId val="136587520"/>
      </c:lineChart>
      <c:catAx>
        <c:axId val="1365856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6587520"/>
        <c:crosses val="autoZero"/>
        <c:auto val="1"/>
        <c:lblAlgn val="ctr"/>
        <c:lblOffset val="100"/>
        <c:tickLblSkip val="1"/>
        <c:tickMarkSkip val="1"/>
        <c:noMultiLvlLbl val="0"/>
      </c:catAx>
      <c:valAx>
        <c:axId val="1365875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65856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2764</c:v>
                </c:pt>
                <c:pt idx="5">
                  <c:v>2754</c:v>
                </c:pt>
                <c:pt idx="8">
                  <c:v>2785</c:v>
                </c:pt>
                <c:pt idx="11">
                  <c:v>2616</c:v>
                </c:pt>
                <c:pt idx="14">
                  <c:v>2726</c:v>
                </c:pt>
              </c:numCache>
            </c:numRef>
          </c:val>
          <c:extLst xmlns:c16r2="http://schemas.microsoft.com/office/drawing/2015/06/chart">
            <c:ext xmlns:c16="http://schemas.microsoft.com/office/drawing/2014/chart" uri="{C3380CC4-5D6E-409C-BE32-E72D297353CC}">
              <c16:uniqueId val="{00000000-774F-46C5-8A63-717EAA5233E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64</c:v>
                </c:pt>
                <c:pt idx="5">
                  <c:v>51</c:v>
                </c:pt>
                <c:pt idx="8">
                  <c:v>38</c:v>
                </c:pt>
                <c:pt idx="11">
                  <c:v>23</c:v>
                </c:pt>
                <c:pt idx="14">
                  <c:v>14</c:v>
                </c:pt>
              </c:numCache>
            </c:numRef>
          </c:val>
          <c:extLst xmlns:c16r2="http://schemas.microsoft.com/office/drawing/2015/06/chart">
            <c:ext xmlns:c16="http://schemas.microsoft.com/office/drawing/2014/chart" uri="{C3380CC4-5D6E-409C-BE32-E72D297353CC}">
              <c16:uniqueId val="{00000001-774F-46C5-8A63-717EAA5233E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1932</c:v>
                </c:pt>
                <c:pt idx="5">
                  <c:v>2196</c:v>
                </c:pt>
                <c:pt idx="8">
                  <c:v>2105</c:v>
                </c:pt>
                <c:pt idx="11">
                  <c:v>2269</c:v>
                </c:pt>
                <c:pt idx="14">
                  <c:v>2101</c:v>
                </c:pt>
              </c:numCache>
            </c:numRef>
          </c:val>
          <c:extLst xmlns:c16r2="http://schemas.microsoft.com/office/drawing/2015/06/chart">
            <c:ext xmlns:c16="http://schemas.microsoft.com/office/drawing/2014/chart" uri="{C3380CC4-5D6E-409C-BE32-E72D297353CC}">
              <c16:uniqueId val="{00000002-774F-46C5-8A63-717EAA5233E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774F-46C5-8A63-717EAA5233E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774F-46C5-8A63-717EAA5233E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774F-46C5-8A63-717EAA5233E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376</c:v>
                </c:pt>
                <c:pt idx="3">
                  <c:v>312</c:v>
                </c:pt>
                <c:pt idx="6">
                  <c:v>289</c:v>
                </c:pt>
                <c:pt idx="9">
                  <c:v>293</c:v>
                </c:pt>
                <c:pt idx="12">
                  <c:v>257</c:v>
                </c:pt>
              </c:numCache>
            </c:numRef>
          </c:val>
          <c:extLst xmlns:c16r2="http://schemas.microsoft.com/office/drawing/2015/06/chart">
            <c:ext xmlns:c16="http://schemas.microsoft.com/office/drawing/2014/chart" uri="{C3380CC4-5D6E-409C-BE32-E72D297353CC}">
              <c16:uniqueId val="{00000006-774F-46C5-8A63-717EAA5233E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148</c:v>
                </c:pt>
                <c:pt idx="3">
                  <c:v>133</c:v>
                </c:pt>
                <c:pt idx="6">
                  <c:v>107</c:v>
                </c:pt>
                <c:pt idx="9">
                  <c:v>80</c:v>
                </c:pt>
                <c:pt idx="12">
                  <c:v>55</c:v>
                </c:pt>
              </c:numCache>
            </c:numRef>
          </c:val>
          <c:extLst xmlns:c16r2="http://schemas.microsoft.com/office/drawing/2015/06/chart">
            <c:ext xmlns:c16="http://schemas.microsoft.com/office/drawing/2014/chart" uri="{C3380CC4-5D6E-409C-BE32-E72D297353CC}">
              <c16:uniqueId val="{00000007-774F-46C5-8A63-717EAA5233E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470</c:v>
                </c:pt>
                <c:pt idx="3">
                  <c:v>452</c:v>
                </c:pt>
                <c:pt idx="6">
                  <c:v>435</c:v>
                </c:pt>
                <c:pt idx="9">
                  <c:v>481</c:v>
                </c:pt>
                <c:pt idx="12">
                  <c:v>505</c:v>
                </c:pt>
              </c:numCache>
            </c:numRef>
          </c:val>
          <c:extLst xmlns:c16r2="http://schemas.microsoft.com/office/drawing/2015/06/chart">
            <c:ext xmlns:c16="http://schemas.microsoft.com/office/drawing/2014/chart" uri="{C3380CC4-5D6E-409C-BE32-E72D297353CC}">
              <c16:uniqueId val="{00000008-774F-46C5-8A63-717EAA5233E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51</c:v>
                </c:pt>
                <c:pt idx="3">
                  <c:v>77</c:v>
                </c:pt>
                <c:pt idx="6">
                  <c:v>53</c:v>
                </c:pt>
                <c:pt idx="9">
                  <c:v>31</c:v>
                </c:pt>
                <c:pt idx="12">
                  <c:v>25</c:v>
                </c:pt>
              </c:numCache>
            </c:numRef>
          </c:val>
          <c:extLst xmlns:c16r2="http://schemas.microsoft.com/office/drawing/2015/06/chart">
            <c:ext xmlns:c16="http://schemas.microsoft.com/office/drawing/2014/chart" uri="{C3380CC4-5D6E-409C-BE32-E72D297353CC}">
              <c16:uniqueId val="{00000009-774F-46C5-8A63-717EAA5233E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3110</c:v>
                </c:pt>
                <c:pt idx="3">
                  <c:v>3012</c:v>
                </c:pt>
                <c:pt idx="6">
                  <c:v>3005</c:v>
                </c:pt>
                <c:pt idx="9">
                  <c:v>3129</c:v>
                </c:pt>
                <c:pt idx="12">
                  <c:v>3123</c:v>
                </c:pt>
              </c:numCache>
            </c:numRef>
          </c:val>
          <c:extLst xmlns:c16r2="http://schemas.microsoft.com/office/drawing/2015/06/chart">
            <c:ext xmlns:c16="http://schemas.microsoft.com/office/drawing/2014/chart" uri="{C3380CC4-5D6E-409C-BE32-E72D297353CC}">
              <c16:uniqueId val="{0000000A-774F-46C5-8A63-717EAA5233E4}"/>
            </c:ext>
          </c:extLst>
        </c:ser>
        <c:dLbls>
          <c:showLegendKey val="0"/>
          <c:showVal val="0"/>
          <c:showCatName val="0"/>
          <c:showSerName val="0"/>
          <c:showPercent val="0"/>
          <c:showBubbleSize val="0"/>
        </c:dLbls>
        <c:gapWidth val="100"/>
        <c:overlap val="100"/>
        <c:axId val="136988928"/>
        <c:axId val="13699520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774F-46C5-8A63-717EAA5233E4}"/>
            </c:ext>
          </c:extLst>
        </c:ser>
        <c:dLbls>
          <c:showLegendKey val="0"/>
          <c:showVal val="0"/>
          <c:showCatName val="0"/>
          <c:showSerName val="0"/>
          <c:showPercent val="0"/>
          <c:showBubbleSize val="0"/>
        </c:dLbls>
        <c:marker val="1"/>
        <c:smooth val="0"/>
        <c:axId val="136988928"/>
        <c:axId val="136995200"/>
      </c:lineChart>
      <c:catAx>
        <c:axId val="1369889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36995200"/>
        <c:crosses val="autoZero"/>
        <c:auto val="1"/>
        <c:lblAlgn val="ctr"/>
        <c:lblOffset val="100"/>
        <c:tickLblSkip val="1"/>
        <c:tickMarkSkip val="1"/>
        <c:noMultiLvlLbl val="0"/>
      </c:catAx>
      <c:valAx>
        <c:axId val="1369952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69889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545</c:v>
                </c:pt>
                <c:pt idx="1">
                  <c:v>352</c:v>
                </c:pt>
                <c:pt idx="2">
                  <c:v>284</c:v>
                </c:pt>
              </c:numCache>
            </c:numRef>
          </c:val>
          <c:extLst xmlns:c16r2="http://schemas.microsoft.com/office/drawing/2015/06/chart">
            <c:ext xmlns:c16="http://schemas.microsoft.com/office/drawing/2014/chart" uri="{C3380CC4-5D6E-409C-BE32-E72D297353CC}">
              <c16:uniqueId val="{00000000-C724-4226-AD90-380F8A8976A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100</c:v>
                </c:pt>
                <c:pt idx="1">
                  <c:v>231</c:v>
                </c:pt>
                <c:pt idx="2">
                  <c:v>240</c:v>
                </c:pt>
              </c:numCache>
            </c:numRef>
          </c:val>
          <c:extLst xmlns:c16r2="http://schemas.microsoft.com/office/drawing/2015/06/chart">
            <c:ext xmlns:c16="http://schemas.microsoft.com/office/drawing/2014/chart" uri="{C3380CC4-5D6E-409C-BE32-E72D297353CC}">
              <c16:uniqueId val="{00000001-C724-4226-AD90-380F8A8976A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1358</c:v>
                </c:pt>
                <c:pt idx="1">
                  <c:v>1583</c:v>
                </c:pt>
                <c:pt idx="2">
                  <c:v>1479</c:v>
                </c:pt>
              </c:numCache>
            </c:numRef>
          </c:val>
          <c:extLst xmlns:c16r2="http://schemas.microsoft.com/office/drawing/2015/06/chart">
            <c:ext xmlns:c16="http://schemas.microsoft.com/office/drawing/2014/chart" uri="{C3380CC4-5D6E-409C-BE32-E72D297353CC}">
              <c16:uniqueId val="{00000002-C724-4226-AD90-380F8A8976AA}"/>
            </c:ext>
          </c:extLst>
        </c:ser>
        <c:dLbls>
          <c:showLegendKey val="0"/>
          <c:showVal val="0"/>
          <c:showCatName val="0"/>
          <c:showSerName val="0"/>
          <c:showPercent val="0"/>
          <c:showBubbleSize val="0"/>
        </c:dLbls>
        <c:gapWidth val="120"/>
        <c:overlap val="100"/>
        <c:axId val="136800512"/>
        <c:axId val="136810496"/>
      </c:barChart>
      <c:catAx>
        <c:axId val="1368005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36810496"/>
        <c:crosses val="autoZero"/>
        <c:auto val="1"/>
        <c:lblAlgn val="ctr"/>
        <c:lblOffset val="100"/>
        <c:tickLblSkip val="1"/>
        <c:tickMarkSkip val="1"/>
        <c:noMultiLvlLbl val="0"/>
      </c:catAx>
      <c:valAx>
        <c:axId val="13681049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368005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{83AC15C8-A124-4053-8C3A-2168FD097804}</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814C-4AF4-AB0C-E374735E2DFB}"/>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{94F2ADB1-718A-4045-AA0F-115FBD2F2856}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14C-4AF4-AB0C-E374735E2DFB}"/>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{1E52F104-16EA-4809-AE93-DBC023795C5F}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14C-4AF4-AB0C-E374735E2DFB}"/>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{E3244B3D-A7FD-4D46-9B8A-835B28676711}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14C-4AF4-AB0C-E374735E2DFB}"/>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{89D73B02-749F-436E-9FCF-E98C33F78226}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14C-4AF4-AB0C-E374735E2DFB}"/>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{EE3D398C-4336-47C1-A7E6-AF1890B8C2CA}</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814C-4AF4-AB0C-E374735E2DFB}"/>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{10B043EA-CCA9-4BCA-BB5E-82BF4D01929B}</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814C-4AF4-AB0C-E374735E2DFB}"/>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{478E0B6D-8311-4834-90D6-74F4F9A8BB10}</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814C-4AF4-AB0C-E374735E2DFB}"/>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{90038C64-38B9-49CE-8933-D123A3F9B203}</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814C-4AF4-AB0C-E374735E2DF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48.4</c:v>
                </c:pt>
                <c:pt idx="16">
                  <c:v>48.7</c:v>
                </c:pt>
                <c:pt idx="24">
                  <c:v>56.4</c:v>
                </c:pt>
                <c:pt idx="32">
                  <c:v>58.8</c:v>
                </c:pt>
              </c:numCache>
            </c:numRef>
          </c:xVal>
          <c:yVal>
            <c:numRef>
              <c:f>公会計指標分析・財政指標組合せ分析表!$BP$51:$DC$51</c:f>
              <c:numCache>
                <c:formatCode>#,##0.0;"▲ "#,##0.0</c:formatCode>
                <c:ptCount val="40"/>
              </c:numCache>
            </c:numRef>
          </c:yVal>
          <c:smooth val="0"/>
          <c:extLst xmlns:c16r2="http://schemas.microsoft.com/office/drawing/2015/06/chart">
            <c:ext xmlns:c16="http://schemas.microsoft.com/office/drawing/2014/chart" uri="{C3380CC4-5D6E-409C-BE32-E72D297353CC}">
              <c16:uniqueId val="{00000009-814C-4AF4-AB0C-E374735E2DF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{31BB34DE-EECD-4800-AAFF-440EC1AD9A7C}</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814C-4AF4-AB0C-E374735E2DFB}"/>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{5B633DD5-6D1C-4F27-9856-DE246BE5FDB2}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14C-4AF4-AB0C-E374735E2DFB}"/>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{755B97AE-F596-42B0-88FE-46A11A51C396}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14C-4AF4-AB0C-E374735E2DFB}"/>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{2BA69006-CCD9-4CEE-B81E-B1A6E6BA8E97}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14C-4AF4-AB0C-E374735E2DFB}"/>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{B26E3F05-BF31-4D6D-9FD1-1CFC01C65283}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14C-4AF4-AB0C-E374735E2DFB}"/>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{8A9A9DBA-4B58-459C-B80D-03B2BADE8779}</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814C-4AF4-AB0C-E374735E2DFB}"/>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{448F8080-F0C7-47C7-9114-6F0C4FC2EB3A}</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814C-4AF4-AB0C-E374735E2DFB}"/>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{BB2FCD0C-4CF6-42C7-8DC1-3EEA4F8D6DC6}</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814C-4AF4-AB0C-E374735E2DFB}"/>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{004A812C-B420-4FBE-9CD4-DA66AD433219}</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814C-4AF4-AB0C-E374735E2DF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57.2</c:v>
                </c:pt>
                <c:pt idx="16">
                  <c:v>58.7</c:v>
                </c:pt>
                <c:pt idx="24">
                  <c:v>59.2</c:v>
                </c:pt>
                <c:pt idx="32">
                  <c:v>60.7</c:v>
                </c:pt>
              </c:numCache>
            </c:numRef>
          </c:xVal>
          <c:yVal>
            <c:numRef>
              <c:f>公会計指標分析・財政指標組合せ分析表!$BP$55:$DC$55</c:f>
              <c:numCache>
                <c:formatCode>#,##0.0;"▲ "#,##0.0</c:formatCode>
                <c:ptCount val="40"/>
                <c:pt idx="8">
                  <c:v>27</c:v>
                </c:pt>
                <c:pt idx="16">
                  <c:v>25.4</c:v>
                </c:pt>
                <c:pt idx="24">
                  <c:v>23.4</c:v>
                </c:pt>
                <c:pt idx="32">
                  <c:v>7.7</c:v>
                </c:pt>
              </c:numCache>
            </c:numRef>
          </c:yVal>
          <c:smooth val="0"/>
          <c:extLst xmlns:c16r2="http://schemas.microsoft.com/office/drawing/2015/06/chart">
            <c:ext xmlns:c16="http://schemas.microsoft.com/office/drawing/2014/chart" uri="{C3380CC4-5D6E-409C-BE32-E72D297353CC}">
              <c16:uniqueId val="{00000013-814C-4AF4-AB0C-E374735E2DFB}"/>
            </c:ext>
          </c:extLst>
        </c:ser>
        <c:dLbls>
          <c:showLegendKey val="0"/>
          <c:showVal val="1"/>
          <c:showCatName val="0"/>
          <c:showSerName val="0"/>
          <c:showPercent val="0"/>
          <c:showBubbleSize val="0"/>
        </c:dLbls>
        <c:axId val="136672768"/>
        <c:axId val="136674688"/>
      </c:scatterChart>
      <c:valAx>
        <c:axId val="136672768"/>
        <c:scaling>
          <c:orientation val="minMax"/>
          <c:max val="61"/>
          <c:min val="56.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6674688"/>
        <c:crosses val="autoZero"/>
        <c:crossBetween val="midCat"/>
      </c:valAx>
      <c:valAx>
        <c:axId val="136674688"/>
        <c:scaling>
          <c:orientation val="minMax"/>
          <c:max val="31"/>
          <c:min val="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3667276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{3DA8EF35-02FB-4BB7-AB8B-1BFCADD5A4C0}</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E160-4F37-9B5A-8DA420EC720F}"/>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{8B759B56-D2CB-4045-8D95-6E89DE08D5C5}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160-4F37-9B5A-8DA420EC720F}"/>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{77D97876-1BCE-4069-A61C-DFBD1ECD1B76}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160-4F37-9B5A-8DA420EC720F}"/>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{3D1DAD39-EE5B-41E6-84C8-3EC742AEE56B}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160-4F37-9B5A-8DA420EC720F}"/>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{67B6E82D-0F2F-4447-8D79-A6A10D869CE0}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160-4F37-9B5A-8DA420EC720F}"/>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{7261FE83-CB05-42DD-8621-8B35A6ECC48C}</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E160-4F37-9B5A-8DA420EC720F}"/>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{033CA1FF-89EF-4EEF-B503-8A559902BA61}</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E160-4F37-9B5A-8DA420EC720F}"/>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{152B4A1E-E703-439C-83E6-4F872274A8B0}</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E160-4F37-9B5A-8DA420EC720F}"/>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{A0A540CF-4F43-4FB2-8315-FE4282F8BE32}</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E160-4F37-9B5A-8DA420EC720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7.4</c:v>
                </c:pt>
                <c:pt idx="8">
                  <c:v>7.4</c:v>
                </c:pt>
                <c:pt idx="16">
                  <c:v>7.5</c:v>
                </c:pt>
                <c:pt idx="24">
                  <c:v>8.1999999999999993</c:v>
                </c:pt>
                <c:pt idx="32">
                  <c:v>8.8000000000000007</c:v>
                </c:pt>
              </c:numCache>
            </c:numRef>
          </c:xVal>
          <c:yVal>
            <c:numRef>
              <c:f>公会計指標分析・財政指標組合せ分析表!$BP$73:$DC$73</c:f>
              <c:numCache>
                <c:formatCode>#,##0.0;"▲ "#,##0.0</c:formatCode>
                <c:ptCount val="40"/>
              </c:numCache>
            </c:numRef>
          </c:yVal>
          <c:smooth val="0"/>
          <c:extLst xmlns:c16r2="http://schemas.microsoft.com/office/drawing/2015/06/chart">
            <c:ext xmlns:c16="http://schemas.microsoft.com/office/drawing/2014/chart" uri="{C3380CC4-5D6E-409C-BE32-E72D297353CC}">
              <c16:uniqueId val="{00000009-E160-4F37-9B5A-8DA420EC720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{8CB6EEF2-3DFB-4E15-AA48-C4A48852C5C3}</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E160-4F37-9B5A-8DA420EC720F}"/>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{243F75DF-ED28-427B-8CD8-156CB417EDED}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160-4F37-9B5A-8DA420EC720F}"/>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{2D7E8367-7DB1-4148-B359-76EE5288640D}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160-4F37-9B5A-8DA420EC720F}"/>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{5B0E7C68-CFF9-4B9F-87E0-6826D23F57BD}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160-4F37-9B5A-8DA420EC720F}"/>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{F6C1AF79-6FE0-4696-A430-E04777CDF2AF}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160-4F37-9B5A-8DA420EC720F}"/>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{E429893E-7660-4D5F-A884-55E53BBADB51}</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E160-4F37-9B5A-8DA420EC720F}"/>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{F1E602A2-F6A9-4691-A786-87E908543785}</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E160-4F37-9B5A-8DA420EC720F}"/>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{22DAEA0D-75BE-4FC0-B9F2-7D8EF7AE458A}</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E160-4F37-9B5A-8DA420EC720F}"/>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{76C55851-7B03-4B7E-84C8-55EBEF379202}</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E160-4F37-9B5A-8DA420EC720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9.5</c:v>
                </c:pt>
                <c:pt idx="8">
                  <c:v>8.6999999999999993</c:v>
                </c:pt>
                <c:pt idx="16">
                  <c:v>8.6</c:v>
                </c:pt>
                <c:pt idx="24">
                  <c:v>8.5</c:v>
                </c:pt>
                <c:pt idx="32">
                  <c:v>8.6</c:v>
                </c:pt>
              </c:numCache>
            </c:numRef>
          </c:xVal>
          <c:yVal>
            <c:numRef>
              <c:f>公会計指標分析・財政指標組合せ分析表!$BP$77:$DC$77</c:f>
              <c:numCache>
                <c:formatCode>#,##0.0;"▲ "#,##0.0</c:formatCode>
                <c:ptCount val="40"/>
                <c:pt idx="0">
                  <c:v>17.899999999999999</c:v>
                </c:pt>
                <c:pt idx="8">
                  <c:v>27</c:v>
                </c:pt>
                <c:pt idx="16">
                  <c:v>25.4</c:v>
                </c:pt>
                <c:pt idx="24">
                  <c:v>23.4</c:v>
                </c:pt>
                <c:pt idx="32">
                  <c:v>7.7</c:v>
                </c:pt>
              </c:numCache>
            </c:numRef>
          </c:yVal>
          <c:smooth val="0"/>
          <c:extLst xmlns:c16r2="http://schemas.microsoft.com/office/drawing/2015/06/chart">
            <c:ext xmlns:c16="http://schemas.microsoft.com/office/drawing/2014/chart" uri="{C3380CC4-5D6E-409C-BE32-E72D297353CC}">
              <c16:uniqueId val="{00000013-E160-4F37-9B5A-8DA420EC720F}"/>
            </c:ext>
          </c:extLst>
        </c:ser>
        <c:dLbls>
          <c:showLegendKey val="0"/>
          <c:showVal val="1"/>
          <c:showCatName val="0"/>
          <c:showSerName val="0"/>
          <c:showPercent val="0"/>
          <c:showBubbleSize val="0"/>
        </c:dLbls>
        <c:axId val="221127808"/>
        <c:axId val="221129728"/>
      </c:scatterChart>
      <c:valAx>
        <c:axId val="221127808"/>
        <c:scaling>
          <c:orientation val="minMax"/>
          <c:max val="9.6"/>
          <c:min val="8.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21129728"/>
        <c:crosses val="autoZero"/>
        <c:crossBetween val="midCat"/>
      </c:valAx>
      <c:valAx>
        <c:axId val="221129728"/>
        <c:scaling>
          <c:orientation val="minMax"/>
          <c:max val="31"/>
          <c:min val="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21127808"/>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&#65279;<?xml version="1.0" encoding="utf-8" standalone="yes"?>
<Relationships xmlns="http://schemas.openxmlformats.org/package/2006/relationships">
  <Relationship Id="rId1" Type="http://schemas.openxmlformats.org/officeDocument/2006/relationships/chart" Target="../charts/chart1.xml" />
</Relationships>
</file>

<file path=xl/drawings/_rels/drawing8.xml.rels>&#65279;<?xml version="1.0" encoding="utf-8" standalone="yes"?>
<Relationships xmlns="http://schemas.openxmlformats.org/package/2006/relationships">
  <Relationship Id="rId1" Type="http://schemas.openxmlformats.org/officeDocument/2006/relationships/chart" Target="../charts/chart2.xml" />
</Relationships>
</file>

<file path=xl/drawings/_rels/drawing9.xml.rels>&#65279;<?xml version="1.0" encoding="utf-8" standalone="yes"?>
<Relationships xmlns="http://schemas.openxmlformats.org/package/2006/relationships">
  <Relationship Id="rId1" Type="http://schemas.openxmlformats.org/officeDocument/2006/relationships/chart" Target="../charts/chart3.xml" />
</Relationships>
</file>

<file path=xl/drawings/_rels/drawing10.xml.rels>&#65279;<?xml version="1.0" encoding="utf-8" standalone="yes"?>
<Relationships xmlns="http://schemas.openxmlformats.org/package/2006/relationships">
  <Relationship Id="rId1" Type="http://schemas.openxmlformats.org/officeDocument/2006/relationships/chart" Target="../charts/chart4.xml" />
</Relationships>
</file>

<file path=xl/drawings/_rels/drawing11.xml.rels>&#65279;<?xml version="1.0" encoding="utf-8" standalone="yes"?>
<Relationships xmlns="http://schemas.openxmlformats.org/package/2006/relationships">
  <Relationship Id="rId1" Type="http://schemas.openxmlformats.org/officeDocument/2006/relationships/chart" Target="../charts/chart5.xml" />
</Relationships>
</file>

<file path=xl/drawings/_rels/drawing12.xml.rels>&#65279;<?xml version="1.0" encoding="utf-8" standalone="yes"?>
<Relationships xmlns="http://schemas.openxmlformats.org/package/2006/relationships">
  <Relationship Id="rId1" Type="http://schemas.openxmlformats.org/officeDocument/2006/relationships/chart" Target="../charts/chart6.xml" />
</Relationships>
</file>

<file path=xl/drawings/_rels/drawing13.xml.rels>&#65279;<?xml version="1.0" encoding="utf-8" standalone="yes"?>
<Relationships xmlns="http://schemas.openxmlformats.org/package/2006/relationships">
  <Relationship Id="rId2" Type="http://schemas.openxmlformats.org/officeDocument/2006/relationships/chart" Target="../charts/chart8.xml" />
  <Relationship Id="rId1" Type="http://schemas.openxmlformats.org/officeDocument/2006/relationships/chart" Target="../charts/chart7.xml" />
</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xmlns=""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xmlns=""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xmlns=""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xmlns=""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高知県日高村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xmlns=""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xmlns=""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xmlns=""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xmlns=""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xmlns=""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xmlns=""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5,050
5,033
44.85
3,897,363
3,638,725
39,227
1,994,192
3,123,356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xmlns=""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xmlns=""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xmlns=""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xmlns=""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xmlns=""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xmlns=""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xmlns=""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xmlns=""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xmlns=""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xmlns=""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xmlns=""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xmlns=""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xmlns=""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xmlns=""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xmlns=""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xmlns=""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xmlns=""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xmlns=""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xmlns=""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xmlns=""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xmlns=""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xmlns=""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xmlns=""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xmlns=""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xmlns=""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xmlns=""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xmlns=""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xmlns=""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xmlns=""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xmlns=""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xmlns=""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xmlns=""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xmlns=""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xmlns=""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xmlns=""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xmlns=""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xmlns=""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近年横ばい状態が続いており、高知県平均を上回っているものの村内に中心となる産業が少ないこと等により、全国平均には遠く及ばず、厳しい財政状況である。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pPr eaLnBrk="1" fontAlgn="auto" latinLnBrk="0" hangingPunct="1"/>
          <a:r>
            <a:rPr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今後とも税収やふるさと納税等の自主財源の確保に努め、行財政の効率化を</a:t>
          </a:r>
          <a:r>
            <a:rPr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図るとともに、</a:t>
          </a:r>
          <a:r>
            <a:rPr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財政基盤の強化に引き続き取組んでいく必要がある。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xmlns=""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xmlns=""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xmlns=""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xmlns=""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xmlns=""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xmlns=""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xmlns=""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xmlns=""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xmlns=""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xmlns=""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xmlns=""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xmlns=""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xmlns=""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xmlns=""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xmlns=""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xmlns=""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76502</xdr:rowOff>
    </xdr:from>
    <xdr:to>
      <xdr:col>23</xdr:col>
      <xdr:colOff>133350</xdr:colOff>
      <xdr:row>44</xdr:row>
      <xdr:rowOff>119138</xdr:rowOff>
    </xdr:to>
    <xdr:cxnSp macro="">
      <xdr:nvCxnSpPr>
        <xdr:cNvPr id="65" name="直線コネクタ 64">
          <a:extLst>
            <a:ext uri="{FF2B5EF4-FFF2-40B4-BE49-F238E27FC236}">
              <a16:creationId xmlns:a16="http://schemas.microsoft.com/office/drawing/2014/main" xmlns="" id="{00000000-0008-0000-0300-000041000000}"/>
            </a:ext>
          </a:extLst>
        </xdr:cNvPr>
        <xdr:cNvCxnSpPr/>
      </xdr:nvCxnSpPr>
      <xdr:spPr>
        <a:xfrm flipV="1">
          <a:off x="4953000" y="6077252"/>
          <a:ext cx="0" cy="15856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91215</xdr:rowOff>
    </xdr:from>
    <xdr:ext cx="762000" cy="259045"/>
    <xdr:sp macro="" textlink="">
      <xdr:nvSpPr>
        <xdr:cNvPr id="66" name="財政力最小値テキスト">
          <a:extLst>
            <a:ext uri="{FF2B5EF4-FFF2-40B4-BE49-F238E27FC236}">
              <a16:creationId xmlns:a16="http://schemas.microsoft.com/office/drawing/2014/main" xmlns="" id="{00000000-0008-0000-0300-000042000000}"/>
            </a:ext>
          </a:extLst>
        </xdr:cNvPr>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119138</xdr:rowOff>
    </xdr:from>
    <xdr:to>
      <xdr:col>24</xdr:col>
      <xdr:colOff>12700</xdr:colOff>
      <xdr:row>44</xdr:row>
      <xdr:rowOff>119138</xdr:rowOff>
    </xdr:to>
    <xdr:cxnSp macro="">
      <xdr:nvCxnSpPr>
        <xdr:cNvPr id="67" name="直線コネクタ 66">
          <a:extLst>
            <a:ext uri="{FF2B5EF4-FFF2-40B4-BE49-F238E27FC236}">
              <a16:creationId xmlns:a16="http://schemas.microsoft.com/office/drawing/2014/main" xmlns="" id="{00000000-0008-0000-0300-000043000000}"/>
            </a:ext>
          </a:extLst>
        </xdr:cNvPr>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162879</xdr:rowOff>
    </xdr:from>
    <xdr:ext cx="762000" cy="259045"/>
    <xdr:sp macro="" textlink="">
      <xdr:nvSpPr>
        <xdr:cNvPr id="68" name="財政力最大値テキスト">
          <a:extLst>
            <a:ext uri="{FF2B5EF4-FFF2-40B4-BE49-F238E27FC236}">
              <a16:creationId xmlns:a16="http://schemas.microsoft.com/office/drawing/2014/main" xmlns="" id="{00000000-0008-0000-0300-000044000000}"/>
            </a:ext>
          </a:extLst>
        </xdr:cNvPr>
        <xdr:cNvSpPr txBox="1"/>
      </xdr:nvSpPr>
      <xdr:spPr>
        <a:xfrm>
          <a:off x="5041900" y="5820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76502</xdr:rowOff>
    </xdr:from>
    <xdr:to>
      <xdr:col>24</xdr:col>
      <xdr:colOff>12700</xdr:colOff>
      <xdr:row>35</xdr:row>
      <xdr:rowOff>76502</xdr:rowOff>
    </xdr:to>
    <xdr:cxnSp macro="">
      <xdr:nvCxnSpPr>
        <xdr:cNvPr id="69" name="直線コネクタ 68">
          <a:extLst>
            <a:ext uri="{FF2B5EF4-FFF2-40B4-BE49-F238E27FC236}">
              <a16:creationId xmlns:a16="http://schemas.microsoft.com/office/drawing/2014/main" xmlns="" id="{00000000-0008-0000-0300-000045000000}"/>
            </a:ext>
          </a:extLst>
        </xdr:cNvPr>
        <xdr:cNvCxnSpPr/>
      </xdr:nvCxnSpPr>
      <xdr:spPr>
        <a:xfrm>
          <a:off x="4864100" y="6077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141212</xdr:rowOff>
    </xdr:from>
    <xdr:to>
      <xdr:col>23</xdr:col>
      <xdr:colOff>133350</xdr:colOff>
      <xdr:row>43</xdr:row>
      <xdr:rowOff>141212</xdr:rowOff>
    </xdr:to>
    <xdr:cxnSp macro="">
      <xdr:nvCxnSpPr>
        <xdr:cNvPr id="70" name="直線コネクタ 69">
          <a:extLst>
            <a:ext uri="{FF2B5EF4-FFF2-40B4-BE49-F238E27FC236}">
              <a16:creationId xmlns:a16="http://schemas.microsoft.com/office/drawing/2014/main" xmlns="" id="{00000000-0008-0000-0300-000046000000}"/>
            </a:ext>
          </a:extLst>
        </xdr:cNvPr>
        <xdr:cNvCxnSpPr/>
      </xdr:nvCxnSpPr>
      <xdr:spPr>
        <a:xfrm>
          <a:off x="4114800" y="751356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163484</xdr:rowOff>
    </xdr:from>
    <xdr:ext cx="762000" cy="259045"/>
    <xdr:sp macro="" textlink="">
      <xdr:nvSpPr>
        <xdr:cNvPr id="71" name="財政力平均値テキスト">
          <a:extLst>
            <a:ext uri="{FF2B5EF4-FFF2-40B4-BE49-F238E27FC236}">
              <a16:creationId xmlns:a16="http://schemas.microsoft.com/office/drawing/2014/main" xmlns="" id="{00000000-0008-0000-0300-000047000000}"/>
            </a:ext>
          </a:extLst>
        </xdr:cNvPr>
        <xdr:cNvSpPr txBox="1"/>
      </xdr:nvSpPr>
      <xdr:spPr>
        <a:xfrm>
          <a:off x="5041900" y="71929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146957</xdr:rowOff>
    </xdr:from>
    <xdr:to>
      <xdr:col>23</xdr:col>
      <xdr:colOff>184150</xdr:colOff>
      <xdr:row>43</xdr:row>
      <xdr:rowOff>77107</xdr:rowOff>
    </xdr:to>
    <xdr:sp macro="" textlink="">
      <xdr:nvSpPr>
        <xdr:cNvPr id="72" name="フローチャート: 判断 71">
          <a:extLst>
            <a:ext uri="{FF2B5EF4-FFF2-40B4-BE49-F238E27FC236}">
              <a16:creationId xmlns:a16="http://schemas.microsoft.com/office/drawing/2014/main" xmlns="" id="{00000000-0008-0000-0300-000048000000}"/>
            </a:ext>
          </a:extLst>
        </xdr:cNvPr>
        <xdr:cNvSpPr/>
      </xdr:nvSpPr>
      <xdr:spPr>
        <a:xfrm>
          <a:off x="49022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141212</xdr:rowOff>
    </xdr:from>
    <xdr:to>
      <xdr:col>19</xdr:col>
      <xdr:colOff>133350</xdr:colOff>
      <xdr:row>43</xdr:row>
      <xdr:rowOff>152702</xdr:rowOff>
    </xdr:to>
    <xdr:cxnSp macro="">
      <xdr:nvCxnSpPr>
        <xdr:cNvPr id="73" name="直線コネクタ 72">
          <a:extLst>
            <a:ext uri="{FF2B5EF4-FFF2-40B4-BE49-F238E27FC236}">
              <a16:creationId xmlns:a16="http://schemas.microsoft.com/office/drawing/2014/main" xmlns="" id="{00000000-0008-0000-0300-000049000000}"/>
            </a:ext>
          </a:extLst>
        </xdr:cNvPr>
        <xdr:cNvCxnSpPr/>
      </xdr:nvCxnSpPr>
      <xdr:spPr>
        <a:xfrm flipV="1">
          <a:off x="3225800" y="7513562"/>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169938</xdr:rowOff>
    </xdr:from>
    <xdr:to>
      <xdr:col>19</xdr:col>
      <xdr:colOff>184150</xdr:colOff>
      <xdr:row>43</xdr:row>
      <xdr:rowOff>100088</xdr:rowOff>
    </xdr:to>
    <xdr:sp macro="" textlink="">
      <xdr:nvSpPr>
        <xdr:cNvPr id="74" name="フローチャート: 判断 73">
          <a:extLst>
            <a:ext uri="{FF2B5EF4-FFF2-40B4-BE49-F238E27FC236}">
              <a16:creationId xmlns:a16="http://schemas.microsoft.com/office/drawing/2014/main" xmlns="" id="{00000000-0008-0000-0300-00004A000000}"/>
            </a:ext>
          </a:extLst>
        </xdr:cNvPr>
        <xdr:cNvSpPr/>
      </xdr:nvSpPr>
      <xdr:spPr>
        <a:xfrm>
          <a:off x="4064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110265</xdr:rowOff>
    </xdr:from>
    <xdr:ext cx="736600" cy="259045"/>
    <xdr:sp macro="" textlink="">
      <xdr:nvSpPr>
        <xdr:cNvPr id="75" name="テキスト ボックス 74">
          <a:extLst>
            <a:ext uri="{FF2B5EF4-FFF2-40B4-BE49-F238E27FC236}">
              <a16:creationId xmlns:a16="http://schemas.microsoft.com/office/drawing/2014/main" xmlns="" id="{00000000-0008-0000-0300-00004B000000}"/>
            </a:ext>
          </a:extLst>
        </xdr:cNvPr>
        <xdr:cNvSpPr txBox="1"/>
      </xdr:nvSpPr>
      <xdr:spPr>
        <a:xfrm>
          <a:off x="3733800" y="71397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152702</xdr:rowOff>
    </xdr:from>
    <xdr:to>
      <xdr:col>15</xdr:col>
      <xdr:colOff>82550</xdr:colOff>
      <xdr:row>43</xdr:row>
      <xdr:rowOff>152702</xdr:rowOff>
    </xdr:to>
    <xdr:cxnSp macro="">
      <xdr:nvCxnSpPr>
        <xdr:cNvPr id="76" name="直線コネクタ 75">
          <a:extLst>
            <a:ext uri="{FF2B5EF4-FFF2-40B4-BE49-F238E27FC236}">
              <a16:creationId xmlns:a16="http://schemas.microsoft.com/office/drawing/2014/main" xmlns="" id="{00000000-0008-0000-0300-00004C000000}"/>
            </a:ext>
          </a:extLst>
        </xdr:cNvPr>
        <xdr:cNvCxnSpPr/>
      </xdr:nvCxnSpPr>
      <xdr:spPr>
        <a:xfrm>
          <a:off x="2336800" y="75250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146957</xdr:rowOff>
    </xdr:from>
    <xdr:to>
      <xdr:col>15</xdr:col>
      <xdr:colOff>133350</xdr:colOff>
      <xdr:row>43</xdr:row>
      <xdr:rowOff>77107</xdr:rowOff>
    </xdr:to>
    <xdr:sp macro="" textlink="">
      <xdr:nvSpPr>
        <xdr:cNvPr id="77" name="フローチャート: 判断 76">
          <a:extLst>
            <a:ext uri="{FF2B5EF4-FFF2-40B4-BE49-F238E27FC236}">
              <a16:creationId xmlns:a16="http://schemas.microsoft.com/office/drawing/2014/main" xmlns="" id="{00000000-0008-0000-0300-00004D000000}"/>
            </a:ext>
          </a:extLst>
        </xdr:cNvPr>
        <xdr:cNvSpPr/>
      </xdr:nvSpPr>
      <xdr:spPr>
        <a:xfrm>
          <a:off x="3175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87284</xdr:rowOff>
    </xdr:from>
    <xdr:ext cx="762000" cy="259045"/>
    <xdr:sp macro="" textlink="">
      <xdr:nvSpPr>
        <xdr:cNvPr id="78" name="テキスト ボックス 77">
          <a:extLst>
            <a:ext uri="{FF2B5EF4-FFF2-40B4-BE49-F238E27FC236}">
              <a16:creationId xmlns:a16="http://schemas.microsoft.com/office/drawing/2014/main" xmlns="" id="{00000000-0008-0000-0300-00004E000000}"/>
            </a:ext>
          </a:extLst>
        </xdr:cNvPr>
        <xdr:cNvSpPr txBox="1"/>
      </xdr:nvSpPr>
      <xdr:spPr>
        <a:xfrm>
          <a:off x="2844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152702</xdr:rowOff>
    </xdr:from>
    <xdr:to>
      <xdr:col>11</xdr:col>
      <xdr:colOff>31750</xdr:colOff>
      <xdr:row>43</xdr:row>
      <xdr:rowOff>164193</xdr:rowOff>
    </xdr:to>
    <xdr:cxnSp macro="">
      <xdr:nvCxnSpPr>
        <xdr:cNvPr id="79" name="直線コネクタ 78">
          <a:extLst>
            <a:ext uri="{FF2B5EF4-FFF2-40B4-BE49-F238E27FC236}">
              <a16:creationId xmlns:a16="http://schemas.microsoft.com/office/drawing/2014/main" xmlns="" id="{00000000-0008-0000-0300-00004F000000}"/>
            </a:ext>
          </a:extLst>
        </xdr:cNvPr>
        <xdr:cNvCxnSpPr/>
      </xdr:nvCxnSpPr>
      <xdr:spPr>
        <a:xfrm flipV="1">
          <a:off x="1447800" y="7525052"/>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135467</xdr:rowOff>
    </xdr:from>
    <xdr:to>
      <xdr:col>11</xdr:col>
      <xdr:colOff>82550</xdr:colOff>
      <xdr:row>43</xdr:row>
      <xdr:rowOff>65617</xdr:rowOff>
    </xdr:to>
    <xdr:sp macro="" textlink="">
      <xdr:nvSpPr>
        <xdr:cNvPr id="80" name="フローチャート: 判断 79">
          <a:extLst>
            <a:ext uri="{FF2B5EF4-FFF2-40B4-BE49-F238E27FC236}">
              <a16:creationId xmlns:a16="http://schemas.microsoft.com/office/drawing/2014/main" xmlns="" id="{00000000-0008-0000-0300-000050000000}"/>
            </a:ext>
          </a:extLst>
        </xdr:cNvPr>
        <xdr:cNvSpPr/>
      </xdr:nvSpPr>
      <xdr:spPr>
        <a:xfrm>
          <a:off x="2286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75794</xdr:rowOff>
    </xdr:from>
    <xdr:ext cx="762000" cy="259045"/>
    <xdr:sp macro="" textlink="">
      <xdr:nvSpPr>
        <xdr:cNvPr id="81" name="テキスト ボックス 80">
          <a:extLst>
            <a:ext uri="{FF2B5EF4-FFF2-40B4-BE49-F238E27FC236}">
              <a16:creationId xmlns:a16="http://schemas.microsoft.com/office/drawing/2014/main" xmlns="" id="{00000000-0008-0000-0300-000051000000}"/>
            </a:ext>
          </a:extLst>
        </xdr:cNvPr>
        <xdr:cNvSpPr txBox="1"/>
      </xdr:nvSpPr>
      <xdr:spPr>
        <a:xfrm>
          <a:off x="1955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146957</xdr:rowOff>
    </xdr:from>
    <xdr:to>
      <xdr:col>7</xdr:col>
      <xdr:colOff>31750</xdr:colOff>
      <xdr:row>43</xdr:row>
      <xdr:rowOff>77107</xdr:rowOff>
    </xdr:to>
    <xdr:sp macro="" textlink="">
      <xdr:nvSpPr>
        <xdr:cNvPr id="82" name="フローチャート: 判断 81">
          <a:extLst>
            <a:ext uri="{FF2B5EF4-FFF2-40B4-BE49-F238E27FC236}">
              <a16:creationId xmlns:a16="http://schemas.microsoft.com/office/drawing/2014/main" xmlns="" id="{00000000-0008-0000-0300-000052000000}"/>
            </a:ext>
          </a:extLst>
        </xdr:cNvPr>
        <xdr:cNvSpPr/>
      </xdr:nvSpPr>
      <xdr:spPr>
        <a:xfrm>
          <a:off x="1397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87284</xdr:rowOff>
    </xdr:from>
    <xdr:ext cx="762000" cy="259045"/>
    <xdr:sp macro="" textlink="">
      <xdr:nvSpPr>
        <xdr:cNvPr id="83" name="テキスト ボックス 82">
          <a:extLst>
            <a:ext uri="{FF2B5EF4-FFF2-40B4-BE49-F238E27FC236}">
              <a16:creationId xmlns:a16="http://schemas.microsoft.com/office/drawing/2014/main" xmlns="" id="{00000000-0008-0000-0300-000053000000}"/>
            </a:ext>
          </a:extLst>
        </xdr:cNvPr>
        <xdr:cNvSpPr txBox="1"/>
      </xdr:nvSpPr>
      <xdr:spPr>
        <a:xfrm>
          <a:off x="1066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xmlns=""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xmlns=""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xmlns=""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xmlns=""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xmlns=""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90412</xdr:rowOff>
    </xdr:from>
    <xdr:to>
      <xdr:col>23</xdr:col>
      <xdr:colOff>184150</xdr:colOff>
      <xdr:row>44</xdr:row>
      <xdr:rowOff>20562</xdr:rowOff>
    </xdr:to>
    <xdr:sp macro="" textlink="">
      <xdr:nvSpPr>
        <xdr:cNvPr id="89" name="楕円 88">
          <a:extLst>
            <a:ext uri="{FF2B5EF4-FFF2-40B4-BE49-F238E27FC236}">
              <a16:creationId xmlns:a16="http://schemas.microsoft.com/office/drawing/2014/main" xmlns="" id="{00000000-0008-0000-0300-000059000000}"/>
            </a:ext>
          </a:extLst>
        </xdr:cNvPr>
        <xdr:cNvSpPr/>
      </xdr:nvSpPr>
      <xdr:spPr>
        <a:xfrm>
          <a:off x="4902200" y="746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62489</xdr:rowOff>
    </xdr:from>
    <xdr:ext cx="762000" cy="259045"/>
    <xdr:sp macro="" textlink="">
      <xdr:nvSpPr>
        <xdr:cNvPr id="90" name="財政力該当値テキスト">
          <a:extLst>
            <a:ext uri="{FF2B5EF4-FFF2-40B4-BE49-F238E27FC236}">
              <a16:creationId xmlns:a16="http://schemas.microsoft.com/office/drawing/2014/main" xmlns="" id="{00000000-0008-0000-0300-00005A000000}"/>
            </a:ext>
          </a:extLst>
        </xdr:cNvPr>
        <xdr:cNvSpPr txBox="1"/>
      </xdr:nvSpPr>
      <xdr:spPr>
        <a:xfrm>
          <a:off x="5041900" y="7434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90412</xdr:rowOff>
    </xdr:from>
    <xdr:to>
      <xdr:col>19</xdr:col>
      <xdr:colOff>184150</xdr:colOff>
      <xdr:row>44</xdr:row>
      <xdr:rowOff>20562</xdr:rowOff>
    </xdr:to>
    <xdr:sp macro="" textlink="">
      <xdr:nvSpPr>
        <xdr:cNvPr id="91" name="楕円 90">
          <a:extLst>
            <a:ext uri="{FF2B5EF4-FFF2-40B4-BE49-F238E27FC236}">
              <a16:creationId xmlns:a16="http://schemas.microsoft.com/office/drawing/2014/main" xmlns="" id="{00000000-0008-0000-0300-00005B000000}"/>
            </a:ext>
          </a:extLst>
        </xdr:cNvPr>
        <xdr:cNvSpPr/>
      </xdr:nvSpPr>
      <xdr:spPr>
        <a:xfrm>
          <a:off x="4064000" y="746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5339</xdr:rowOff>
    </xdr:from>
    <xdr:ext cx="736600" cy="259045"/>
    <xdr:sp macro="" textlink="">
      <xdr:nvSpPr>
        <xdr:cNvPr id="92" name="テキスト ボックス 91">
          <a:extLst>
            <a:ext uri="{FF2B5EF4-FFF2-40B4-BE49-F238E27FC236}">
              <a16:creationId xmlns:a16="http://schemas.microsoft.com/office/drawing/2014/main" xmlns="" id="{00000000-0008-0000-0300-00005C000000}"/>
            </a:ext>
          </a:extLst>
        </xdr:cNvPr>
        <xdr:cNvSpPr txBox="1"/>
      </xdr:nvSpPr>
      <xdr:spPr>
        <a:xfrm>
          <a:off x="3733800" y="75491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101902</xdr:rowOff>
    </xdr:from>
    <xdr:to>
      <xdr:col>15</xdr:col>
      <xdr:colOff>133350</xdr:colOff>
      <xdr:row>44</xdr:row>
      <xdr:rowOff>32052</xdr:rowOff>
    </xdr:to>
    <xdr:sp macro="" textlink="">
      <xdr:nvSpPr>
        <xdr:cNvPr id="93" name="楕円 92">
          <a:extLst>
            <a:ext uri="{FF2B5EF4-FFF2-40B4-BE49-F238E27FC236}">
              <a16:creationId xmlns:a16="http://schemas.microsoft.com/office/drawing/2014/main" xmlns="" id="{00000000-0008-0000-0300-00005D000000}"/>
            </a:ext>
          </a:extLst>
        </xdr:cNvPr>
        <xdr:cNvSpPr/>
      </xdr:nvSpPr>
      <xdr:spPr>
        <a:xfrm>
          <a:off x="3175000" y="747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16829</xdr:rowOff>
    </xdr:from>
    <xdr:ext cx="762000" cy="259045"/>
    <xdr:sp macro="" textlink="">
      <xdr:nvSpPr>
        <xdr:cNvPr id="94" name="テキスト ボックス 93">
          <a:extLst>
            <a:ext uri="{FF2B5EF4-FFF2-40B4-BE49-F238E27FC236}">
              <a16:creationId xmlns:a16="http://schemas.microsoft.com/office/drawing/2014/main" xmlns="" id="{00000000-0008-0000-0300-00005E000000}"/>
            </a:ext>
          </a:extLst>
        </xdr:cNvPr>
        <xdr:cNvSpPr txBox="1"/>
      </xdr:nvSpPr>
      <xdr:spPr>
        <a:xfrm>
          <a:off x="2844800" y="7560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101902</xdr:rowOff>
    </xdr:from>
    <xdr:to>
      <xdr:col>11</xdr:col>
      <xdr:colOff>82550</xdr:colOff>
      <xdr:row>44</xdr:row>
      <xdr:rowOff>32052</xdr:rowOff>
    </xdr:to>
    <xdr:sp macro="" textlink="">
      <xdr:nvSpPr>
        <xdr:cNvPr id="95" name="楕円 94">
          <a:extLst>
            <a:ext uri="{FF2B5EF4-FFF2-40B4-BE49-F238E27FC236}">
              <a16:creationId xmlns:a16="http://schemas.microsoft.com/office/drawing/2014/main" xmlns="" id="{00000000-0008-0000-0300-00005F000000}"/>
            </a:ext>
          </a:extLst>
        </xdr:cNvPr>
        <xdr:cNvSpPr/>
      </xdr:nvSpPr>
      <xdr:spPr>
        <a:xfrm>
          <a:off x="2286000" y="747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16829</xdr:rowOff>
    </xdr:from>
    <xdr:ext cx="762000" cy="259045"/>
    <xdr:sp macro="" textlink="">
      <xdr:nvSpPr>
        <xdr:cNvPr id="96" name="テキスト ボックス 95">
          <a:extLst>
            <a:ext uri="{FF2B5EF4-FFF2-40B4-BE49-F238E27FC236}">
              <a16:creationId xmlns:a16="http://schemas.microsoft.com/office/drawing/2014/main" xmlns="" id="{00000000-0008-0000-0300-000060000000}"/>
            </a:ext>
          </a:extLst>
        </xdr:cNvPr>
        <xdr:cNvSpPr txBox="1"/>
      </xdr:nvSpPr>
      <xdr:spPr>
        <a:xfrm>
          <a:off x="1955800" y="7560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113393</xdr:rowOff>
    </xdr:from>
    <xdr:to>
      <xdr:col>7</xdr:col>
      <xdr:colOff>31750</xdr:colOff>
      <xdr:row>44</xdr:row>
      <xdr:rowOff>43543</xdr:rowOff>
    </xdr:to>
    <xdr:sp macro="" textlink="">
      <xdr:nvSpPr>
        <xdr:cNvPr id="97" name="楕円 96">
          <a:extLst>
            <a:ext uri="{FF2B5EF4-FFF2-40B4-BE49-F238E27FC236}">
              <a16:creationId xmlns:a16="http://schemas.microsoft.com/office/drawing/2014/main" xmlns="" id="{00000000-0008-0000-0300-000061000000}"/>
            </a:ext>
          </a:extLst>
        </xdr:cNvPr>
        <xdr:cNvSpPr/>
      </xdr:nvSpPr>
      <xdr:spPr>
        <a:xfrm>
          <a:off x="1397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28320</xdr:rowOff>
    </xdr:from>
    <xdr:ext cx="762000" cy="259045"/>
    <xdr:sp macro="" textlink="">
      <xdr:nvSpPr>
        <xdr:cNvPr id="98" name="テキスト ボックス 97">
          <a:extLst>
            <a:ext uri="{FF2B5EF4-FFF2-40B4-BE49-F238E27FC236}">
              <a16:creationId xmlns:a16="http://schemas.microsoft.com/office/drawing/2014/main" xmlns="" id="{00000000-0008-0000-0300-000062000000}"/>
            </a:ext>
          </a:extLst>
        </xdr:cNvPr>
        <xdr:cNvSpPr txBox="1"/>
      </xdr:nvSpPr>
      <xdr:spPr>
        <a:xfrm>
          <a:off x="1066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xmlns=""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xmlns=""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xmlns=""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xmlns=""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xmlns=""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xmlns=""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xmlns=""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xmlns=""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xmlns=""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xmlns=""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xmlns=""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xmlns=""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xmlns=""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50">
              <a:solidFill>
                <a:sysClr val="windowText" lastClr="000000"/>
              </a:solidFill>
              <a:effectLst/>
              <a:latin typeface="ＭＳ ゴシック" panose="020B0609070205080204" pitchFamily="49" charset="-128"/>
              <a:ea typeface="ＭＳ ゴシック" panose="020B0609070205080204" pitchFamily="49" charset="-128"/>
              <a:cs typeface="+mn-cs"/>
            </a:rPr>
            <a:t>　経常収支比率については、分母となる経常一般財源では</a:t>
          </a:r>
          <a:r>
            <a:rPr lang="ja-JP" altLang="en-US" sz="1150">
              <a:solidFill>
                <a:sysClr val="windowText" lastClr="000000"/>
              </a:solidFill>
              <a:effectLst/>
              <a:latin typeface="ＭＳ ゴシック" panose="020B0609070205080204" pitchFamily="49" charset="-128"/>
              <a:ea typeface="ＭＳ ゴシック" panose="020B0609070205080204" pitchFamily="49" charset="-128"/>
              <a:cs typeface="+mn-cs"/>
            </a:rPr>
            <a:t>、地方税が増となったものの、普通交付税・臨時財政対策債の減が主要因となり、</a:t>
          </a:r>
          <a:r>
            <a:rPr lang="ja-JP" altLang="ja-JP" sz="1150">
              <a:solidFill>
                <a:sysClr val="windowText" lastClr="000000"/>
              </a:solidFill>
              <a:effectLst/>
              <a:latin typeface="ＭＳ ゴシック" panose="020B0609070205080204" pitchFamily="49" charset="-128"/>
              <a:ea typeface="ＭＳ ゴシック" panose="020B0609070205080204" pitchFamily="49" charset="-128"/>
              <a:cs typeface="+mn-cs"/>
            </a:rPr>
            <a:t>対前年度比</a:t>
          </a:r>
          <a:r>
            <a:rPr lang="ja-JP" altLang="en-US" sz="115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en-US" altLang="ja-JP" sz="1150">
              <a:solidFill>
                <a:sysClr val="windowText" lastClr="000000"/>
              </a:solidFill>
              <a:effectLst/>
              <a:latin typeface="ＭＳ ゴシック" panose="020B0609070205080204" pitchFamily="49" charset="-128"/>
              <a:ea typeface="ＭＳ ゴシック" panose="020B0609070205080204" pitchFamily="49" charset="-128"/>
              <a:cs typeface="+mn-cs"/>
            </a:rPr>
            <a:t>0.1</a:t>
          </a:r>
          <a:r>
            <a:rPr lang="ja-JP" altLang="ja-JP" sz="115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en-US" altLang="ja-JP" sz="1150">
              <a:solidFill>
                <a:sysClr val="windowText" lastClr="000000"/>
              </a:solidFill>
              <a:effectLst/>
              <a:latin typeface="ＭＳ ゴシック" panose="020B0609070205080204" pitchFamily="49" charset="-128"/>
              <a:ea typeface="ＭＳ ゴシック" panose="020B0609070205080204" pitchFamily="49" charset="-128"/>
              <a:cs typeface="+mn-cs"/>
            </a:rPr>
            <a:t>2</a:t>
          </a:r>
          <a:r>
            <a:rPr lang="ja-JP" altLang="ja-JP" sz="1150">
              <a:solidFill>
                <a:sysClr val="windowText" lastClr="000000"/>
              </a:solidFill>
              <a:effectLst/>
              <a:latin typeface="ＭＳ ゴシック" panose="020B0609070205080204" pitchFamily="49" charset="-128"/>
              <a:ea typeface="ＭＳ ゴシック" panose="020B0609070205080204" pitchFamily="49" charset="-128"/>
              <a:cs typeface="+mn-cs"/>
            </a:rPr>
            <a:t>百万円の減少。</a:t>
          </a:r>
          <a:r>
            <a:rPr lang="ja-JP" altLang="en-US" sz="1150">
              <a:solidFill>
                <a:sysClr val="windowText" lastClr="000000"/>
              </a:solidFill>
              <a:effectLst/>
              <a:latin typeface="ＭＳ ゴシック" panose="020B0609070205080204" pitchFamily="49" charset="-128"/>
              <a:ea typeface="ＭＳ ゴシック" panose="020B0609070205080204" pitchFamily="49" charset="-128"/>
              <a:cs typeface="+mn-cs"/>
            </a:rPr>
            <a:t>次に分子となる経常経費充当一般財源額では、扶助費が減となったものの、補助費、公債費等の増が主要因となり、分子トータルでは、対前年度比</a:t>
          </a:r>
          <a:r>
            <a:rPr lang="en-US" altLang="ja-JP" sz="1150">
              <a:solidFill>
                <a:sysClr val="windowText" lastClr="000000"/>
              </a:solidFill>
              <a:effectLst/>
              <a:latin typeface="ＭＳ ゴシック" panose="020B0609070205080204" pitchFamily="49" charset="-128"/>
              <a:ea typeface="ＭＳ ゴシック" panose="020B0609070205080204" pitchFamily="49" charset="-128"/>
              <a:cs typeface="+mn-cs"/>
            </a:rPr>
            <a:t>2.3</a:t>
          </a:r>
          <a:r>
            <a:rPr lang="ja-JP" altLang="en-US" sz="115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en-US" altLang="ja-JP" sz="1150">
              <a:solidFill>
                <a:sysClr val="windowText" lastClr="000000"/>
              </a:solidFill>
              <a:effectLst/>
              <a:latin typeface="ＭＳ ゴシック" panose="020B0609070205080204" pitchFamily="49" charset="-128"/>
              <a:ea typeface="ＭＳ ゴシック" panose="020B0609070205080204" pitchFamily="49" charset="-128"/>
              <a:cs typeface="+mn-cs"/>
            </a:rPr>
            <a:t>41</a:t>
          </a:r>
          <a:r>
            <a:rPr lang="ja-JP" altLang="en-US" sz="1150">
              <a:solidFill>
                <a:sysClr val="windowText" lastClr="000000"/>
              </a:solidFill>
              <a:effectLst/>
              <a:latin typeface="ＭＳ ゴシック" panose="020B0609070205080204" pitchFamily="49" charset="-128"/>
              <a:ea typeface="ＭＳ ゴシック" panose="020B0609070205080204" pitchFamily="49" charset="-128"/>
              <a:cs typeface="+mn-cs"/>
            </a:rPr>
            <a:t>百万円の増加。結果、分母が減少し分子が増加したことが、経常収支比率</a:t>
          </a:r>
          <a:r>
            <a:rPr lang="en-US" altLang="ja-JP" sz="1150">
              <a:solidFill>
                <a:sysClr val="windowText" lastClr="000000"/>
              </a:solidFill>
              <a:effectLst/>
              <a:latin typeface="ＭＳ ゴシック" panose="020B0609070205080204" pitchFamily="49" charset="-128"/>
              <a:ea typeface="ＭＳ ゴシック" panose="020B0609070205080204" pitchFamily="49" charset="-128"/>
              <a:cs typeface="+mn-cs"/>
            </a:rPr>
            <a:t>2.1</a:t>
          </a:r>
          <a:r>
            <a:rPr lang="ja-JP" altLang="en-US" sz="1150">
              <a:solidFill>
                <a:sysClr val="windowText" lastClr="000000"/>
              </a:solidFill>
              <a:effectLst/>
              <a:latin typeface="ＭＳ ゴシック" panose="020B0609070205080204" pitchFamily="49" charset="-128"/>
              <a:ea typeface="ＭＳ ゴシック" panose="020B0609070205080204" pitchFamily="49" charset="-128"/>
              <a:cs typeface="+mn-cs"/>
            </a:rPr>
            <a:t>ポイントの悪化につながった。</a:t>
          </a:r>
          <a:r>
            <a:rPr lang="ja-JP" altLang="ja-JP" sz="1150">
              <a:solidFill>
                <a:sysClr val="windowText" lastClr="000000"/>
              </a:solidFill>
              <a:effectLst/>
              <a:latin typeface="ＭＳ ゴシック" panose="020B0609070205080204" pitchFamily="49" charset="-128"/>
              <a:ea typeface="ＭＳ ゴシック" panose="020B0609070205080204" pitchFamily="49" charset="-128"/>
              <a:cs typeface="+mn-cs"/>
            </a:rPr>
            <a:t>今後</a:t>
          </a:r>
          <a:r>
            <a:rPr lang="ja-JP" altLang="en-US" sz="1150">
              <a:solidFill>
                <a:sysClr val="windowText" lastClr="000000"/>
              </a:solidFill>
              <a:effectLst/>
              <a:latin typeface="ＭＳ ゴシック" panose="020B0609070205080204" pitchFamily="49" charset="-128"/>
              <a:ea typeface="ＭＳ ゴシック" panose="020B0609070205080204" pitchFamily="49" charset="-128"/>
              <a:cs typeface="+mn-cs"/>
            </a:rPr>
            <a:t>においても</a:t>
          </a:r>
          <a:r>
            <a:rPr lang="ja-JP" altLang="ja-JP" sz="1150">
              <a:solidFill>
                <a:sysClr val="windowText" lastClr="000000"/>
              </a:solidFill>
              <a:effectLst/>
              <a:latin typeface="ＭＳ ゴシック" panose="020B0609070205080204" pitchFamily="49" charset="-128"/>
              <a:ea typeface="ＭＳ ゴシック" panose="020B0609070205080204" pitchFamily="49" charset="-128"/>
              <a:cs typeface="+mn-cs"/>
            </a:rPr>
            <a:t>大型事業</a:t>
          </a:r>
          <a:r>
            <a:rPr lang="ja-JP" altLang="en-US" sz="1150">
              <a:solidFill>
                <a:sysClr val="windowText" lastClr="000000"/>
              </a:solidFill>
              <a:effectLst/>
              <a:latin typeface="ＭＳ ゴシック" panose="020B0609070205080204" pitchFamily="49" charset="-128"/>
              <a:ea typeface="ＭＳ ゴシック" panose="020B0609070205080204" pitchFamily="49" charset="-128"/>
              <a:cs typeface="+mn-cs"/>
            </a:rPr>
            <a:t>における</a:t>
          </a:r>
          <a:r>
            <a:rPr lang="ja-JP" altLang="ja-JP" sz="1150">
              <a:solidFill>
                <a:sysClr val="windowText" lastClr="000000"/>
              </a:solidFill>
              <a:effectLst/>
              <a:latin typeface="ＭＳ ゴシック" panose="020B0609070205080204" pitchFamily="49" charset="-128"/>
              <a:ea typeface="ＭＳ ゴシック" panose="020B0609070205080204" pitchFamily="49" charset="-128"/>
              <a:cs typeface="+mn-cs"/>
            </a:rPr>
            <a:t>公債費</a:t>
          </a:r>
          <a:r>
            <a:rPr lang="ja-JP" altLang="en-US" sz="1150">
              <a:solidFill>
                <a:sysClr val="windowText" lastClr="000000"/>
              </a:solidFill>
              <a:effectLst/>
              <a:latin typeface="ＭＳ ゴシック" panose="020B0609070205080204" pitchFamily="49" charset="-128"/>
              <a:ea typeface="ＭＳ ゴシック" panose="020B0609070205080204" pitchFamily="49" charset="-128"/>
              <a:cs typeface="+mn-cs"/>
            </a:rPr>
            <a:t>負担の</a:t>
          </a:r>
          <a:r>
            <a:rPr lang="ja-JP" altLang="ja-JP" sz="1150">
              <a:solidFill>
                <a:sysClr val="windowText" lastClr="000000"/>
              </a:solidFill>
              <a:effectLst/>
              <a:latin typeface="ＭＳ ゴシック" panose="020B0609070205080204" pitchFamily="49" charset="-128"/>
              <a:ea typeface="ＭＳ ゴシック" panose="020B0609070205080204" pitchFamily="49" charset="-128"/>
              <a:cs typeface="+mn-cs"/>
            </a:rPr>
            <a:t>増</a:t>
          </a:r>
          <a:r>
            <a:rPr lang="ja-JP" altLang="en-US" sz="1150">
              <a:solidFill>
                <a:sysClr val="windowText" lastClr="000000"/>
              </a:solidFill>
              <a:effectLst/>
              <a:latin typeface="ＭＳ ゴシック" panose="020B0609070205080204" pitchFamily="49" charset="-128"/>
              <a:ea typeface="ＭＳ ゴシック" panose="020B0609070205080204" pitchFamily="49" charset="-128"/>
              <a:cs typeface="+mn-cs"/>
            </a:rPr>
            <a:t>等を勘案した場合、これまで以上に歳入経常一般財源の確保及び、歳出経常経費充当一般財源の抑制に努めなければならない。</a:t>
          </a:r>
          <a:endParaRPr lang="ja-JP" altLang="ja-JP" sz="115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xmlns=""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xmlns=""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xmlns=""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xmlns=""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xmlns=""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xmlns=""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xmlns=""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xmlns=""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xmlns=""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xmlns=""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xmlns=""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xmlns=""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xmlns=""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xmlns=""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155829</xdr:rowOff>
    </xdr:from>
    <xdr:to>
      <xdr:col>23</xdr:col>
      <xdr:colOff>133350</xdr:colOff>
      <xdr:row>67</xdr:row>
      <xdr:rowOff>111379</xdr:rowOff>
    </xdr:to>
    <xdr:cxnSp macro="">
      <xdr:nvCxnSpPr>
        <xdr:cNvPr id="126" name="直線コネクタ 125">
          <a:extLst>
            <a:ext uri="{FF2B5EF4-FFF2-40B4-BE49-F238E27FC236}">
              <a16:creationId xmlns:a16="http://schemas.microsoft.com/office/drawing/2014/main" xmlns="" id="{00000000-0008-0000-0300-00007E000000}"/>
            </a:ext>
          </a:extLst>
        </xdr:cNvPr>
        <xdr:cNvCxnSpPr/>
      </xdr:nvCxnSpPr>
      <xdr:spPr>
        <a:xfrm flipV="1">
          <a:off x="4953000" y="10271379"/>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83456</xdr:rowOff>
    </xdr:from>
    <xdr:ext cx="762000" cy="259045"/>
    <xdr:sp macro="" textlink="">
      <xdr:nvSpPr>
        <xdr:cNvPr id="127" name="財政構造の弾力性最小値テキスト">
          <a:extLst>
            <a:ext uri="{FF2B5EF4-FFF2-40B4-BE49-F238E27FC236}">
              <a16:creationId xmlns:a16="http://schemas.microsoft.com/office/drawing/2014/main" xmlns="" id="{00000000-0008-0000-0300-00007F000000}"/>
            </a:ext>
          </a:extLst>
        </xdr:cNvPr>
        <xdr:cNvSpPr txBox="1"/>
      </xdr:nvSpPr>
      <xdr:spPr>
        <a:xfrm>
          <a:off x="5041900" y="11570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111379</xdr:rowOff>
    </xdr:from>
    <xdr:to>
      <xdr:col>24</xdr:col>
      <xdr:colOff>12700</xdr:colOff>
      <xdr:row>67</xdr:row>
      <xdr:rowOff>111379</xdr:rowOff>
    </xdr:to>
    <xdr:cxnSp macro="">
      <xdr:nvCxnSpPr>
        <xdr:cNvPr id="128" name="直線コネクタ 127">
          <a:extLst>
            <a:ext uri="{FF2B5EF4-FFF2-40B4-BE49-F238E27FC236}">
              <a16:creationId xmlns:a16="http://schemas.microsoft.com/office/drawing/2014/main" xmlns="" id="{00000000-0008-0000-0300-000080000000}"/>
            </a:ext>
          </a:extLst>
        </xdr:cNvPr>
        <xdr:cNvCxnSpPr/>
      </xdr:nvCxnSpPr>
      <xdr:spPr>
        <a:xfrm>
          <a:off x="4864100" y="11598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70756</xdr:rowOff>
    </xdr:from>
    <xdr:ext cx="762000" cy="259045"/>
    <xdr:sp macro="" textlink="">
      <xdr:nvSpPr>
        <xdr:cNvPr id="129" name="財政構造の弾力性最大値テキスト">
          <a:extLst>
            <a:ext uri="{FF2B5EF4-FFF2-40B4-BE49-F238E27FC236}">
              <a16:creationId xmlns:a16="http://schemas.microsoft.com/office/drawing/2014/main" xmlns="" id="{00000000-0008-0000-0300-000081000000}"/>
            </a:ext>
          </a:extLst>
        </xdr:cNvPr>
        <xdr:cNvSpPr txBox="1"/>
      </xdr:nvSpPr>
      <xdr:spPr>
        <a:xfrm>
          <a:off x="5041900" y="10014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155829</xdr:rowOff>
    </xdr:from>
    <xdr:to>
      <xdr:col>24</xdr:col>
      <xdr:colOff>12700</xdr:colOff>
      <xdr:row>59</xdr:row>
      <xdr:rowOff>155829</xdr:rowOff>
    </xdr:to>
    <xdr:cxnSp macro="">
      <xdr:nvCxnSpPr>
        <xdr:cNvPr id="130" name="直線コネクタ 129">
          <a:extLst>
            <a:ext uri="{FF2B5EF4-FFF2-40B4-BE49-F238E27FC236}">
              <a16:creationId xmlns:a16="http://schemas.microsoft.com/office/drawing/2014/main" xmlns="" id="{00000000-0008-0000-0300-000082000000}"/>
            </a:ext>
          </a:extLst>
        </xdr:cNvPr>
        <xdr:cNvCxnSpPr/>
      </xdr:nvCxnSpPr>
      <xdr:spPr>
        <a:xfrm>
          <a:off x="4864100" y="10271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121285</xdr:rowOff>
    </xdr:from>
    <xdr:to>
      <xdr:col>23</xdr:col>
      <xdr:colOff>133350</xdr:colOff>
      <xdr:row>66</xdr:row>
      <xdr:rowOff>508</xdr:rowOff>
    </xdr:to>
    <xdr:cxnSp macro="">
      <xdr:nvCxnSpPr>
        <xdr:cNvPr id="131" name="直線コネクタ 130">
          <a:extLst>
            <a:ext uri="{FF2B5EF4-FFF2-40B4-BE49-F238E27FC236}">
              <a16:creationId xmlns:a16="http://schemas.microsoft.com/office/drawing/2014/main" xmlns="" id="{00000000-0008-0000-0300-000083000000}"/>
            </a:ext>
          </a:extLst>
        </xdr:cNvPr>
        <xdr:cNvCxnSpPr/>
      </xdr:nvCxnSpPr>
      <xdr:spPr>
        <a:xfrm>
          <a:off x="4114800" y="11265535"/>
          <a:ext cx="838200" cy="50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118381</xdr:rowOff>
    </xdr:from>
    <xdr:ext cx="762000" cy="259045"/>
    <xdr:sp macro="" textlink="">
      <xdr:nvSpPr>
        <xdr:cNvPr id="132" name="財政構造の弾力性平均値テキスト">
          <a:extLst>
            <a:ext uri="{FF2B5EF4-FFF2-40B4-BE49-F238E27FC236}">
              <a16:creationId xmlns:a16="http://schemas.microsoft.com/office/drawing/2014/main" xmlns="" id="{00000000-0008-0000-0300-000084000000}"/>
            </a:ext>
          </a:extLst>
        </xdr:cNvPr>
        <xdr:cNvSpPr txBox="1"/>
      </xdr:nvSpPr>
      <xdr:spPr>
        <a:xfrm>
          <a:off x="5041900" y="110911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101854</xdr:rowOff>
    </xdr:from>
    <xdr:to>
      <xdr:col>23</xdr:col>
      <xdr:colOff>184150</xdr:colOff>
      <xdr:row>66</xdr:row>
      <xdr:rowOff>32004</xdr:rowOff>
    </xdr:to>
    <xdr:sp macro="" textlink="">
      <xdr:nvSpPr>
        <xdr:cNvPr id="133" name="フローチャート: 判断 132">
          <a:extLst>
            <a:ext uri="{FF2B5EF4-FFF2-40B4-BE49-F238E27FC236}">
              <a16:creationId xmlns:a16="http://schemas.microsoft.com/office/drawing/2014/main" xmlns="" id="{00000000-0008-0000-0300-000085000000}"/>
            </a:ext>
          </a:extLst>
        </xdr:cNvPr>
        <xdr:cNvSpPr/>
      </xdr:nvSpPr>
      <xdr:spPr>
        <a:xfrm>
          <a:off x="4902200" y="11246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121285</xdr:rowOff>
    </xdr:from>
    <xdr:to>
      <xdr:col>19</xdr:col>
      <xdr:colOff>133350</xdr:colOff>
      <xdr:row>65</xdr:row>
      <xdr:rowOff>123698</xdr:rowOff>
    </xdr:to>
    <xdr:cxnSp macro="">
      <xdr:nvCxnSpPr>
        <xdr:cNvPr id="134" name="直線コネクタ 133">
          <a:extLst>
            <a:ext uri="{FF2B5EF4-FFF2-40B4-BE49-F238E27FC236}">
              <a16:creationId xmlns:a16="http://schemas.microsoft.com/office/drawing/2014/main" xmlns="" id="{00000000-0008-0000-0300-000086000000}"/>
            </a:ext>
          </a:extLst>
        </xdr:cNvPr>
        <xdr:cNvCxnSpPr/>
      </xdr:nvCxnSpPr>
      <xdr:spPr>
        <a:xfrm flipV="1">
          <a:off x="3225800" y="11265535"/>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84963</xdr:rowOff>
    </xdr:from>
    <xdr:to>
      <xdr:col>19</xdr:col>
      <xdr:colOff>184150</xdr:colOff>
      <xdr:row>66</xdr:row>
      <xdr:rowOff>15113</xdr:rowOff>
    </xdr:to>
    <xdr:sp macro="" textlink="">
      <xdr:nvSpPr>
        <xdr:cNvPr id="135" name="フローチャート: 判断 134">
          <a:extLst>
            <a:ext uri="{FF2B5EF4-FFF2-40B4-BE49-F238E27FC236}">
              <a16:creationId xmlns:a16="http://schemas.microsoft.com/office/drawing/2014/main" xmlns="" id="{00000000-0008-0000-0300-000087000000}"/>
            </a:ext>
          </a:extLst>
        </xdr:cNvPr>
        <xdr:cNvSpPr/>
      </xdr:nvSpPr>
      <xdr:spPr>
        <a:xfrm>
          <a:off x="4064000" y="11229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171340</xdr:rowOff>
    </xdr:from>
    <xdr:ext cx="736600" cy="259045"/>
    <xdr:sp macro="" textlink="">
      <xdr:nvSpPr>
        <xdr:cNvPr id="136" name="テキスト ボックス 135">
          <a:extLst>
            <a:ext uri="{FF2B5EF4-FFF2-40B4-BE49-F238E27FC236}">
              <a16:creationId xmlns:a16="http://schemas.microsoft.com/office/drawing/2014/main" xmlns="" id="{00000000-0008-0000-0300-000088000000}"/>
            </a:ext>
          </a:extLst>
        </xdr:cNvPr>
        <xdr:cNvSpPr txBox="1"/>
      </xdr:nvSpPr>
      <xdr:spPr>
        <a:xfrm>
          <a:off x="3733800" y="113155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36830</xdr:rowOff>
    </xdr:from>
    <xdr:to>
      <xdr:col>15</xdr:col>
      <xdr:colOff>82550</xdr:colOff>
      <xdr:row>65</xdr:row>
      <xdr:rowOff>123698</xdr:rowOff>
    </xdr:to>
    <xdr:cxnSp macro="">
      <xdr:nvCxnSpPr>
        <xdr:cNvPr id="137" name="直線コネクタ 136">
          <a:extLst>
            <a:ext uri="{FF2B5EF4-FFF2-40B4-BE49-F238E27FC236}">
              <a16:creationId xmlns:a16="http://schemas.microsoft.com/office/drawing/2014/main" xmlns="" id="{00000000-0008-0000-0300-000089000000}"/>
            </a:ext>
          </a:extLst>
        </xdr:cNvPr>
        <xdr:cNvCxnSpPr/>
      </xdr:nvCxnSpPr>
      <xdr:spPr>
        <a:xfrm>
          <a:off x="2336800" y="11181080"/>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43942</xdr:rowOff>
    </xdr:from>
    <xdr:to>
      <xdr:col>15</xdr:col>
      <xdr:colOff>133350</xdr:colOff>
      <xdr:row>65</xdr:row>
      <xdr:rowOff>145542</xdr:rowOff>
    </xdr:to>
    <xdr:sp macro="" textlink="">
      <xdr:nvSpPr>
        <xdr:cNvPr id="138" name="フローチャート: 判断 137">
          <a:extLst>
            <a:ext uri="{FF2B5EF4-FFF2-40B4-BE49-F238E27FC236}">
              <a16:creationId xmlns:a16="http://schemas.microsoft.com/office/drawing/2014/main" xmlns="" id="{00000000-0008-0000-0300-00008A000000}"/>
            </a:ext>
          </a:extLst>
        </xdr:cNvPr>
        <xdr:cNvSpPr/>
      </xdr:nvSpPr>
      <xdr:spPr>
        <a:xfrm>
          <a:off x="3175000" y="11188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155719</xdr:rowOff>
    </xdr:from>
    <xdr:ext cx="762000" cy="259045"/>
    <xdr:sp macro="" textlink="">
      <xdr:nvSpPr>
        <xdr:cNvPr id="139" name="テキスト ボックス 138">
          <a:extLst>
            <a:ext uri="{FF2B5EF4-FFF2-40B4-BE49-F238E27FC236}">
              <a16:creationId xmlns:a16="http://schemas.microsoft.com/office/drawing/2014/main" xmlns="" id="{00000000-0008-0000-0300-00008B000000}"/>
            </a:ext>
          </a:extLst>
        </xdr:cNvPr>
        <xdr:cNvSpPr txBox="1"/>
      </xdr:nvSpPr>
      <xdr:spPr>
        <a:xfrm>
          <a:off x="2844800" y="10957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36830</xdr:rowOff>
    </xdr:from>
    <xdr:to>
      <xdr:col>11</xdr:col>
      <xdr:colOff>31750</xdr:colOff>
      <xdr:row>65</xdr:row>
      <xdr:rowOff>58547</xdr:rowOff>
    </xdr:to>
    <xdr:cxnSp macro="">
      <xdr:nvCxnSpPr>
        <xdr:cNvPr id="140" name="直線コネクタ 139">
          <a:extLst>
            <a:ext uri="{FF2B5EF4-FFF2-40B4-BE49-F238E27FC236}">
              <a16:creationId xmlns:a16="http://schemas.microsoft.com/office/drawing/2014/main" xmlns="" id="{00000000-0008-0000-0300-00008C000000}"/>
            </a:ext>
          </a:extLst>
        </xdr:cNvPr>
        <xdr:cNvCxnSpPr/>
      </xdr:nvCxnSpPr>
      <xdr:spPr>
        <a:xfrm flipV="1">
          <a:off x="1447800" y="11181080"/>
          <a:ext cx="8890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508</xdr:rowOff>
    </xdr:from>
    <xdr:to>
      <xdr:col>11</xdr:col>
      <xdr:colOff>82550</xdr:colOff>
      <xdr:row>65</xdr:row>
      <xdr:rowOff>102108</xdr:rowOff>
    </xdr:to>
    <xdr:sp macro="" textlink="">
      <xdr:nvSpPr>
        <xdr:cNvPr id="141" name="フローチャート: 判断 140">
          <a:extLst>
            <a:ext uri="{FF2B5EF4-FFF2-40B4-BE49-F238E27FC236}">
              <a16:creationId xmlns:a16="http://schemas.microsoft.com/office/drawing/2014/main" xmlns="" id="{00000000-0008-0000-0300-00008D000000}"/>
            </a:ext>
          </a:extLst>
        </xdr:cNvPr>
        <xdr:cNvSpPr/>
      </xdr:nvSpPr>
      <xdr:spPr>
        <a:xfrm>
          <a:off x="2286000" y="11144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86885</xdr:rowOff>
    </xdr:from>
    <xdr:ext cx="762000" cy="259045"/>
    <xdr:sp macro="" textlink="">
      <xdr:nvSpPr>
        <xdr:cNvPr id="142" name="テキスト ボックス 141">
          <a:extLst>
            <a:ext uri="{FF2B5EF4-FFF2-40B4-BE49-F238E27FC236}">
              <a16:creationId xmlns:a16="http://schemas.microsoft.com/office/drawing/2014/main" xmlns="" id="{00000000-0008-0000-0300-00008E000000}"/>
            </a:ext>
          </a:extLst>
        </xdr:cNvPr>
        <xdr:cNvSpPr txBox="1"/>
      </xdr:nvSpPr>
      <xdr:spPr>
        <a:xfrm>
          <a:off x="1955800" y="11231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24638</xdr:rowOff>
    </xdr:from>
    <xdr:to>
      <xdr:col>7</xdr:col>
      <xdr:colOff>31750</xdr:colOff>
      <xdr:row>65</xdr:row>
      <xdr:rowOff>126238</xdr:rowOff>
    </xdr:to>
    <xdr:sp macro="" textlink="">
      <xdr:nvSpPr>
        <xdr:cNvPr id="143" name="フローチャート: 判断 142">
          <a:extLst>
            <a:ext uri="{FF2B5EF4-FFF2-40B4-BE49-F238E27FC236}">
              <a16:creationId xmlns:a16="http://schemas.microsoft.com/office/drawing/2014/main" xmlns="" id="{00000000-0008-0000-0300-00008F000000}"/>
            </a:ext>
          </a:extLst>
        </xdr:cNvPr>
        <xdr:cNvSpPr/>
      </xdr:nvSpPr>
      <xdr:spPr>
        <a:xfrm>
          <a:off x="1397000" y="11168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111015</xdr:rowOff>
    </xdr:from>
    <xdr:ext cx="762000" cy="259045"/>
    <xdr:sp macro="" textlink="">
      <xdr:nvSpPr>
        <xdr:cNvPr id="144" name="テキスト ボックス 143">
          <a:extLst>
            <a:ext uri="{FF2B5EF4-FFF2-40B4-BE49-F238E27FC236}">
              <a16:creationId xmlns:a16="http://schemas.microsoft.com/office/drawing/2014/main" xmlns="" id="{00000000-0008-0000-0300-000090000000}"/>
            </a:ext>
          </a:extLst>
        </xdr:cNvPr>
        <xdr:cNvSpPr txBox="1"/>
      </xdr:nvSpPr>
      <xdr:spPr>
        <a:xfrm>
          <a:off x="1066800" y="11255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xmlns=""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xmlns=""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xmlns=""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xmlns=""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xmlns=""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121158</xdr:rowOff>
    </xdr:from>
    <xdr:to>
      <xdr:col>23</xdr:col>
      <xdr:colOff>184150</xdr:colOff>
      <xdr:row>66</xdr:row>
      <xdr:rowOff>51308</xdr:rowOff>
    </xdr:to>
    <xdr:sp macro="" textlink="">
      <xdr:nvSpPr>
        <xdr:cNvPr id="150" name="楕円 149">
          <a:extLst>
            <a:ext uri="{FF2B5EF4-FFF2-40B4-BE49-F238E27FC236}">
              <a16:creationId xmlns:a16="http://schemas.microsoft.com/office/drawing/2014/main" xmlns="" id="{00000000-0008-0000-0300-000096000000}"/>
            </a:ext>
          </a:extLst>
        </xdr:cNvPr>
        <xdr:cNvSpPr/>
      </xdr:nvSpPr>
      <xdr:spPr>
        <a:xfrm>
          <a:off x="4902200" y="1126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93235</xdr:rowOff>
    </xdr:from>
    <xdr:ext cx="762000" cy="259045"/>
    <xdr:sp macro="" textlink="">
      <xdr:nvSpPr>
        <xdr:cNvPr id="151" name="財政構造の弾力性該当値テキスト">
          <a:extLst>
            <a:ext uri="{FF2B5EF4-FFF2-40B4-BE49-F238E27FC236}">
              <a16:creationId xmlns:a16="http://schemas.microsoft.com/office/drawing/2014/main" xmlns="" id="{00000000-0008-0000-0300-000097000000}"/>
            </a:ext>
          </a:extLst>
        </xdr:cNvPr>
        <xdr:cNvSpPr txBox="1"/>
      </xdr:nvSpPr>
      <xdr:spPr>
        <a:xfrm>
          <a:off x="5041900" y="11237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70485</xdr:rowOff>
    </xdr:from>
    <xdr:to>
      <xdr:col>19</xdr:col>
      <xdr:colOff>184150</xdr:colOff>
      <xdr:row>66</xdr:row>
      <xdr:rowOff>635</xdr:rowOff>
    </xdr:to>
    <xdr:sp macro="" textlink="">
      <xdr:nvSpPr>
        <xdr:cNvPr id="152" name="楕円 151">
          <a:extLst>
            <a:ext uri="{FF2B5EF4-FFF2-40B4-BE49-F238E27FC236}">
              <a16:creationId xmlns:a16="http://schemas.microsoft.com/office/drawing/2014/main" xmlns="" id="{00000000-0008-0000-0300-000098000000}"/>
            </a:ext>
          </a:extLst>
        </xdr:cNvPr>
        <xdr:cNvSpPr/>
      </xdr:nvSpPr>
      <xdr:spPr>
        <a:xfrm>
          <a:off x="4064000" y="1121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10812</xdr:rowOff>
    </xdr:from>
    <xdr:ext cx="736600" cy="259045"/>
    <xdr:sp macro="" textlink="">
      <xdr:nvSpPr>
        <xdr:cNvPr id="153" name="テキスト ボックス 152">
          <a:extLst>
            <a:ext uri="{FF2B5EF4-FFF2-40B4-BE49-F238E27FC236}">
              <a16:creationId xmlns:a16="http://schemas.microsoft.com/office/drawing/2014/main" xmlns="" id="{00000000-0008-0000-0300-000099000000}"/>
            </a:ext>
          </a:extLst>
        </xdr:cNvPr>
        <xdr:cNvSpPr txBox="1"/>
      </xdr:nvSpPr>
      <xdr:spPr>
        <a:xfrm>
          <a:off x="3733800" y="109836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72898</xdr:rowOff>
    </xdr:from>
    <xdr:to>
      <xdr:col>15</xdr:col>
      <xdr:colOff>133350</xdr:colOff>
      <xdr:row>66</xdr:row>
      <xdr:rowOff>3048</xdr:rowOff>
    </xdr:to>
    <xdr:sp macro="" textlink="">
      <xdr:nvSpPr>
        <xdr:cNvPr id="154" name="楕円 153">
          <a:extLst>
            <a:ext uri="{FF2B5EF4-FFF2-40B4-BE49-F238E27FC236}">
              <a16:creationId xmlns:a16="http://schemas.microsoft.com/office/drawing/2014/main" xmlns="" id="{00000000-0008-0000-0300-00009A000000}"/>
            </a:ext>
          </a:extLst>
        </xdr:cNvPr>
        <xdr:cNvSpPr/>
      </xdr:nvSpPr>
      <xdr:spPr>
        <a:xfrm>
          <a:off x="3175000" y="1121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159275</xdr:rowOff>
    </xdr:from>
    <xdr:ext cx="762000" cy="259045"/>
    <xdr:sp macro="" textlink="">
      <xdr:nvSpPr>
        <xdr:cNvPr id="155" name="テキスト ボックス 154">
          <a:extLst>
            <a:ext uri="{FF2B5EF4-FFF2-40B4-BE49-F238E27FC236}">
              <a16:creationId xmlns:a16="http://schemas.microsoft.com/office/drawing/2014/main" xmlns="" id="{00000000-0008-0000-0300-00009B000000}"/>
            </a:ext>
          </a:extLst>
        </xdr:cNvPr>
        <xdr:cNvSpPr txBox="1"/>
      </xdr:nvSpPr>
      <xdr:spPr>
        <a:xfrm>
          <a:off x="2844800" y="1130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157480</xdr:rowOff>
    </xdr:from>
    <xdr:to>
      <xdr:col>11</xdr:col>
      <xdr:colOff>82550</xdr:colOff>
      <xdr:row>65</xdr:row>
      <xdr:rowOff>87630</xdr:rowOff>
    </xdr:to>
    <xdr:sp macro="" textlink="">
      <xdr:nvSpPr>
        <xdr:cNvPr id="156" name="楕円 155">
          <a:extLst>
            <a:ext uri="{FF2B5EF4-FFF2-40B4-BE49-F238E27FC236}">
              <a16:creationId xmlns:a16="http://schemas.microsoft.com/office/drawing/2014/main" xmlns="" id="{00000000-0008-0000-0300-00009C000000}"/>
            </a:ext>
          </a:extLst>
        </xdr:cNvPr>
        <xdr:cNvSpPr/>
      </xdr:nvSpPr>
      <xdr:spPr>
        <a:xfrm>
          <a:off x="2286000" y="1113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97807</xdr:rowOff>
    </xdr:from>
    <xdr:ext cx="762000" cy="259045"/>
    <xdr:sp macro="" textlink="">
      <xdr:nvSpPr>
        <xdr:cNvPr id="157" name="テキスト ボックス 156">
          <a:extLst>
            <a:ext uri="{FF2B5EF4-FFF2-40B4-BE49-F238E27FC236}">
              <a16:creationId xmlns:a16="http://schemas.microsoft.com/office/drawing/2014/main" xmlns="" id="{00000000-0008-0000-0300-00009D000000}"/>
            </a:ext>
          </a:extLst>
        </xdr:cNvPr>
        <xdr:cNvSpPr txBox="1"/>
      </xdr:nvSpPr>
      <xdr:spPr>
        <a:xfrm>
          <a:off x="1955800" y="1089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7747</xdr:rowOff>
    </xdr:from>
    <xdr:to>
      <xdr:col>7</xdr:col>
      <xdr:colOff>31750</xdr:colOff>
      <xdr:row>65</xdr:row>
      <xdr:rowOff>109347</xdr:rowOff>
    </xdr:to>
    <xdr:sp macro="" textlink="">
      <xdr:nvSpPr>
        <xdr:cNvPr id="158" name="楕円 157">
          <a:extLst>
            <a:ext uri="{FF2B5EF4-FFF2-40B4-BE49-F238E27FC236}">
              <a16:creationId xmlns:a16="http://schemas.microsoft.com/office/drawing/2014/main" xmlns="" id="{00000000-0008-0000-0300-00009E000000}"/>
            </a:ext>
          </a:extLst>
        </xdr:cNvPr>
        <xdr:cNvSpPr/>
      </xdr:nvSpPr>
      <xdr:spPr>
        <a:xfrm>
          <a:off x="1397000" y="11151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119524</xdr:rowOff>
    </xdr:from>
    <xdr:ext cx="762000" cy="259045"/>
    <xdr:sp macro="" textlink="">
      <xdr:nvSpPr>
        <xdr:cNvPr id="159" name="テキスト ボックス 158">
          <a:extLst>
            <a:ext uri="{FF2B5EF4-FFF2-40B4-BE49-F238E27FC236}">
              <a16:creationId xmlns:a16="http://schemas.microsoft.com/office/drawing/2014/main" xmlns="" id="{00000000-0008-0000-0300-00009F000000}"/>
            </a:ext>
          </a:extLst>
        </xdr:cNvPr>
        <xdr:cNvSpPr txBox="1"/>
      </xdr:nvSpPr>
      <xdr:spPr>
        <a:xfrm>
          <a:off x="1066800" y="10920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xmlns=""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xmlns=""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xmlns=""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[235,959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xmlns=""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xmlns=""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xmlns=""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xmlns=""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xmlns=""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xmlns=""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xmlns=""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xmlns=""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xmlns=""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xmlns=""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300">
              <a:solidFill>
                <a:sysClr val="windowText" lastClr="000000"/>
              </a:solidFill>
              <a:effectLst/>
              <a:latin typeface="ＭＳ ゴシック" panose="020B0609070205080204" pitchFamily="49" charset="-128"/>
              <a:ea typeface="ＭＳ ゴシック" panose="020B0609070205080204" pitchFamily="49" charset="-128"/>
            </a:rPr>
            <a:t>　人件費では、再任用職員の増加により職員給が増となったものの、退職手当負担金の減が主要因となり、対前年度比△</a:t>
          </a:r>
          <a:r>
            <a:rPr lang="en-US" altLang="ja-JP" sz="1300">
              <a:solidFill>
                <a:sysClr val="windowText" lastClr="000000"/>
              </a:solidFill>
              <a:effectLst/>
              <a:latin typeface="ＭＳ ゴシック" panose="020B0609070205080204" pitchFamily="49" charset="-128"/>
              <a:ea typeface="ＭＳ ゴシック" panose="020B0609070205080204" pitchFamily="49" charset="-128"/>
            </a:rPr>
            <a:t>2.2</a:t>
          </a:r>
          <a:r>
            <a:rPr lang="ja-JP" altLang="en-US" sz="1300">
              <a:solidFill>
                <a:sysClr val="windowText" lastClr="000000"/>
              </a:solidFill>
              <a:effectLst/>
              <a:latin typeface="ＭＳ ゴシック" panose="020B0609070205080204" pitchFamily="49" charset="-128"/>
              <a:ea typeface="ＭＳ ゴシック" panose="020B0609070205080204" pitchFamily="49" charset="-128"/>
            </a:rPr>
            <a:t>％・</a:t>
          </a:r>
          <a:r>
            <a:rPr lang="en-US" altLang="ja-JP" sz="1300">
              <a:solidFill>
                <a:sysClr val="windowText" lastClr="000000"/>
              </a:solidFill>
              <a:effectLst/>
              <a:latin typeface="ＭＳ ゴシック" panose="020B0609070205080204" pitchFamily="49" charset="-128"/>
              <a:ea typeface="ＭＳ ゴシック" panose="020B0609070205080204" pitchFamily="49" charset="-128"/>
            </a:rPr>
            <a:t>12</a:t>
          </a:r>
          <a:r>
            <a:rPr lang="ja-JP" altLang="en-US" sz="1300">
              <a:solidFill>
                <a:sysClr val="windowText" lastClr="000000"/>
              </a:solidFill>
              <a:effectLst/>
              <a:latin typeface="ＭＳ ゴシック" panose="020B0609070205080204" pitchFamily="49" charset="-128"/>
              <a:ea typeface="ＭＳ ゴシック" panose="020B0609070205080204" pitchFamily="49" charset="-128"/>
            </a:rPr>
            <a:t>百万円の減少。</a:t>
          </a:r>
        </a:p>
        <a:p>
          <a:pPr marL="0" marR="0" lvl="0" indent="0" defTabSz="914400" eaLnBrk="1" fontAlgn="auto" latinLnBrk="0" hangingPunct="1">
            <a:lnSpc>
              <a:spcPct val="100000"/>
            </a:lnSpc>
            <a:spcBef>
              <a:spcPts val="0"/>
            </a:spcBef>
            <a:spcAft>
              <a:spcPts val="0"/>
            </a:spcAft>
            <a:buClrTx/>
            <a:buSzTx/>
            <a:buFontTx/>
            <a:buNone/>
            <a:tabLst/>
            <a:defRPr/>
          </a:pPr>
          <a:r>
            <a:rPr lang="ja-JP" altLang="en-US" sz="1300">
              <a:solidFill>
                <a:sysClr val="windowText" lastClr="000000"/>
              </a:solidFill>
              <a:effectLst/>
              <a:latin typeface="ＭＳ ゴシック" panose="020B0609070205080204" pitchFamily="49" charset="-128"/>
              <a:ea typeface="ＭＳ ゴシック" panose="020B0609070205080204" pitchFamily="49" charset="-128"/>
            </a:rPr>
            <a:t>　物件費では、ふるさと納税事業等が増となったものの、龍馬チャレンジ事業の減が主要因となり、対前年度比△</a:t>
          </a:r>
          <a:r>
            <a:rPr lang="en-US" altLang="ja-JP" sz="1300">
              <a:solidFill>
                <a:sysClr val="windowText" lastClr="000000"/>
              </a:solidFill>
              <a:effectLst/>
              <a:latin typeface="ＭＳ ゴシック" panose="020B0609070205080204" pitchFamily="49" charset="-128"/>
              <a:ea typeface="ＭＳ ゴシック" panose="020B0609070205080204" pitchFamily="49" charset="-128"/>
            </a:rPr>
            <a:t>21.1</a:t>
          </a:r>
          <a:r>
            <a:rPr lang="ja-JP" altLang="en-US" sz="1300">
              <a:solidFill>
                <a:sysClr val="windowText" lastClr="000000"/>
              </a:solidFill>
              <a:effectLst/>
              <a:latin typeface="ＭＳ ゴシック" panose="020B0609070205080204" pitchFamily="49" charset="-128"/>
              <a:ea typeface="ＭＳ ゴシック" panose="020B0609070205080204" pitchFamily="49" charset="-128"/>
            </a:rPr>
            <a:t>％・</a:t>
          </a:r>
          <a:r>
            <a:rPr lang="en-US" altLang="ja-JP" sz="1300">
              <a:solidFill>
                <a:sysClr val="windowText" lastClr="000000"/>
              </a:solidFill>
              <a:effectLst/>
              <a:latin typeface="ＭＳ ゴシック" panose="020B0609070205080204" pitchFamily="49" charset="-128"/>
              <a:ea typeface="ＭＳ ゴシック" panose="020B0609070205080204" pitchFamily="49" charset="-128"/>
            </a:rPr>
            <a:t>178</a:t>
          </a:r>
          <a:r>
            <a:rPr lang="ja-JP" altLang="en-US" sz="1300">
              <a:solidFill>
                <a:sysClr val="windowText" lastClr="000000"/>
              </a:solidFill>
              <a:effectLst/>
              <a:latin typeface="ＭＳ ゴシック" panose="020B0609070205080204" pitchFamily="49" charset="-128"/>
              <a:ea typeface="ＭＳ ゴシック" panose="020B0609070205080204" pitchFamily="49" charset="-128"/>
            </a:rPr>
            <a:t>百万円の減少。</a:t>
          </a:r>
        </a:p>
        <a:p>
          <a:pPr marL="0" marR="0" lvl="0" indent="0" defTabSz="914400" eaLnBrk="1" fontAlgn="auto" latinLnBrk="0" hangingPunct="1">
            <a:lnSpc>
              <a:spcPct val="100000"/>
            </a:lnSpc>
            <a:spcBef>
              <a:spcPts val="0"/>
            </a:spcBef>
            <a:spcAft>
              <a:spcPts val="0"/>
            </a:spcAft>
            <a:buClrTx/>
            <a:buSzTx/>
            <a:buFontTx/>
            <a:buNone/>
            <a:tabLst/>
            <a:defRPr/>
          </a:pPr>
          <a:r>
            <a:rPr lang="ja-JP" altLang="en-US" sz="1300">
              <a:solidFill>
                <a:sysClr val="windowText" lastClr="000000"/>
              </a:solidFill>
              <a:effectLst/>
              <a:latin typeface="ＭＳ ゴシック" panose="020B0609070205080204" pitchFamily="49" charset="-128"/>
              <a:ea typeface="ＭＳ ゴシック" panose="020B0609070205080204" pitchFamily="49" charset="-128"/>
            </a:rPr>
            <a:t>　以上の結果、人件費・物件費では、対前年度比△</a:t>
          </a:r>
          <a:r>
            <a:rPr lang="en-US" altLang="ja-JP" sz="1300">
              <a:solidFill>
                <a:sysClr val="windowText" lastClr="000000"/>
              </a:solidFill>
              <a:effectLst/>
              <a:latin typeface="ＭＳ ゴシック" panose="020B0609070205080204" pitchFamily="49" charset="-128"/>
              <a:ea typeface="ＭＳ ゴシック" panose="020B0609070205080204" pitchFamily="49" charset="-128"/>
            </a:rPr>
            <a:t>11.7</a:t>
          </a:r>
          <a:r>
            <a:rPr lang="ja-JP" altLang="en-US" sz="1300">
              <a:solidFill>
                <a:sysClr val="windowText" lastClr="000000"/>
              </a:solidFill>
              <a:effectLst/>
              <a:latin typeface="ＭＳ ゴシック" panose="020B0609070205080204" pitchFamily="49" charset="-128"/>
              <a:ea typeface="ＭＳ ゴシック" panose="020B0609070205080204" pitchFamily="49" charset="-128"/>
            </a:rPr>
            <a:t>％・</a:t>
          </a:r>
          <a:r>
            <a:rPr lang="en-US" altLang="ja-JP" sz="1300">
              <a:solidFill>
                <a:sysClr val="windowText" lastClr="000000"/>
              </a:solidFill>
              <a:effectLst/>
              <a:latin typeface="ＭＳ ゴシック" panose="020B0609070205080204" pitchFamily="49" charset="-128"/>
              <a:ea typeface="ＭＳ ゴシック" panose="020B0609070205080204" pitchFamily="49" charset="-128"/>
            </a:rPr>
            <a:t>31</a:t>
          </a:r>
          <a:r>
            <a:rPr lang="ja-JP" altLang="en-US" sz="1300">
              <a:solidFill>
                <a:sysClr val="windowText" lastClr="000000"/>
              </a:solidFill>
              <a:effectLst/>
              <a:latin typeface="ＭＳ ゴシック" panose="020B0609070205080204" pitchFamily="49" charset="-128"/>
              <a:ea typeface="ＭＳ ゴシック" panose="020B0609070205080204" pitchFamily="49" charset="-128"/>
            </a:rPr>
            <a:t>百万円の減となった。今後においても消耗品等の節減に努めなければならない。</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xmlns=""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xmlns=""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xmlns=""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xmlns=""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xmlns=""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xmlns=""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xmlns=""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xmlns=""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xmlns=""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xmlns=""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xmlns=""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xmlns=""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xmlns=""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xmlns=""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xmlns=""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xmlns=""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58082</xdr:rowOff>
    </xdr:from>
    <xdr:to>
      <xdr:col>23</xdr:col>
      <xdr:colOff>133350</xdr:colOff>
      <xdr:row>89</xdr:row>
      <xdr:rowOff>33519</xdr:rowOff>
    </xdr:to>
    <xdr:cxnSp macro="">
      <xdr:nvCxnSpPr>
        <xdr:cNvPr id="189" name="直線コネクタ 188">
          <a:extLst>
            <a:ext uri="{FF2B5EF4-FFF2-40B4-BE49-F238E27FC236}">
              <a16:creationId xmlns:a16="http://schemas.microsoft.com/office/drawing/2014/main" xmlns="" id="{00000000-0008-0000-0300-0000BD000000}"/>
            </a:ext>
          </a:extLst>
        </xdr:cNvPr>
        <xdr:cNvCxnSpPr/>
      </xdr:nvCxnSpPr>
      <xdr:spPr>
        <a:xfrm flipV="1">
          <a:off x="4953000" y="13945532"/>
          <a:ext cx="0" cy="13470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5596</xdr:rowOff>
    </xdr:from>
    <xdr:ext cx="762000" cy="259045"/>
    <xdr:sp macro="" textlink="">
      <xdr:nvSpPr>
        <xdr:cNvPr id="190" name="人件費・物件費等の状況最小値テキスト">
          <a:extLst>
            <a:ext uri="{FF2B5EF4-FFF2-40B4-BE49-F238E27FC236}">
              <a16:creationId xmlns:a16="http://schemas.microsoft.com/office/drawing/2014/main" xmlns="" id="{00000000-0008-0000-0300-0000BE000000}"/>
            </a:ext>
          </a:extLst>
        </xdr:cNvPr>
        <xdr:cNvSpPr txBox="1"/>
      </xdr:nvSpPr>
      <xdr:spPr>
        <a:xfrm>
          <a:off x="5041900" y="15264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470,966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33519</xdr:rowOff>
    </xdr:from>
    <xdr:to>
      <xdr:col>24</xdr:col>
      <xdr:colOff>12700</xdr:colOff>
      <xdr:row>89</xdr:row>
      <xdr:rowOff>33519</xdr:rowOff>
    </xdr:to>
    <xdr:cxnSp macro="">
      <xdr:nvCxnSpPr>
        <xdr:cNvPr id="191" name="直線コネクタ 190">
          <a:extLst>
            <a:ext uri="{FF2B5EF4-FFF2-40B4-BE49-F238E27FC236}">
              <a16:creationId xmlns:a16="http://schemas.microsoft.com/office/drawing/2014/main" xmlns="" id="{00000000-0008-0000-0300-0000BF000000}"/>
            </a:ext>
          </a:extLst>
        </xdr:cNvPr>
        <xdr:cNvCxnSpPr/>
      </xdr:nvCxnSpPr>
      <xdr:spPr>
        <a:xfrm>
          <a:off x="4864100" y="15292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144459</xdr:rowOff>
    </xdr:from>
    <xdr:ext cx="762000" cy="259045"/>
    <xdr:sp macro="" textlink="">
      <xdr:nvSpPr>
        <xdr:cNvPr id="192" name="人件費・物件費等の状況最大値テキスト">
          <a:extLst>
            <a:ext uri="{FF2B5EF4-FFF2-40B4-BE49-F238E27FC236}">
              <a16:creationId xmlns:a16="http://schemas.microsoft.com/office/drawing/2014/main" xmlns="" id="{00000000-0008-0000-0300-0000C0000000}"/>
            </a:ext>
          </a:extLst>
        </xdr:cNvPr>
        <xdr:cNvSpPr txBox="1"/>
      </xdr:nvSpPr>
      <xdr:spPr>
        <a:xfrm>
          <a:off x="5041900" y="13689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58082</xdr:rowOff>
    </xdr:from>
    <xdr:to>
      <xdr:col>24</xdr:col>
      <xdr:colOff>12700</xdr:colOff>
      <xdr:row>81</xdr:row>
      <xdr:rowOff>58082</xdr:rowOff>
    </xdr:to>
    <xdr:cxnSp macro="">
      <xdr:nvCxnSpPr>
        <xdr:cNvPr id="193" name="直線コネクタ 192">
          <a:extLst>
            <a:ext uri="{FF2B5EF4-FFF2-40B4-BE49-F238E27FC236}">
              <a16:creationId xmlns:a16="http://schemas.microsoft.com/office/drawing/2014/main" xmlns="" id="{00000000-0008-0000-0300-0000C1000000}"/>
            </a:ext>
          </a:extLst>
        </xdr:cNvPr>
        <xdr:cNvCxnSpPr/>
      </xdr:nvCxnSpPr>
      <xdr:spPr>
        <a:xfrm>
          <a:off x="4864100" y="13945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117098</xdr:rowOff>
    </xdr:from>
    <xdr:to>
      <xdr:col>23</xdr:col>
      <xdr:colOff>133350</xdr:colOff>
      <xdr:row>84</xdr:row>
      <xdr:rowOff>71599</xdr:rowOff>
    </xdr:to>
    <xdr:cxnSp macro="">
      <xdr:nvCxnSpPr>
        <xdr:cNvPr id="194" name="直線コネクタ 193">
          <a:extLst>
            <a:ext uri="{FF2B5EF4-FFF2-40B4-BE49-F238E27FC236}">
              <a16:creationId xmlns:a16="http://schemas.microsoft.com/office/drawing/2014/main" xmlns="" id="{00000000-0008-0000-0300-0000C2000000}"/>
            </a:ext>
          </a:extLst>
        </xdr:cNvPr>
        <xdr:cNvCxnSpPr/>
      </xdr:nvCxnSpPr>
      <xdr:spPr>
        <a:xfrm flipV="1">
          <a:off x="4114800" y="14347448"/>
          <a:ext cx="838200" cy="125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53325</xdr:rowOff>
    </xdr:from>
    <xdr:ext cx="762000" cy="259045"/>
    <xdr:sp macro="" textlink="">
      <xdr:nvSpPr>
        <xdr:cNvPr id="195" name="人件費・物件費等の状況平均値テキスト">
          <a:extLst>
            <a:ext uri="{FF2B5EF4-FFF2-40B4-BE49-F238E27FC236}">
              <a16:creationId xmlns:a16="http://schemas.microsoft.com/office/drawing/2014/main" xmlns="" id="{00000000-0008-0000-0300-0000C3000000}"/>
            </a:ext>
          </a:extLst>
        </xdr:cNvPr>
        <xdr:cNvSpPr txBox="1"/>
      </xdr:nvSpPr>
      <xdr:spPr>
        <a:xfrm>
          <a:off x="5041900" y="142836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81248</xdr:rowOff>
    </xdr:from>
    <xdr:to>
      <xdr:col>23</xdr:col>
      <xdr:colOff>184150</xdr:colOff>
      <xdr:row>84</xdr:row>
      <xdr:rowOff>11398</xdr:rowOff>
    </xdr:to>
    <xdr:sp macro="" textlink="">
      <xdr:nvSpPr>
        <xdr:cNvPr id="196" name="フローチャート: 判断 195">
          <a:extLst>
            <a:ext uri="{FF2B5EF4-FFF2-40B4-BE49-F238E27FC236}">
              <a16:creationId xmlns:a16="http://schemas.microsoft.com/office/drawing/2014/main" xmlns="" id="{00000000-0008-0000-0300-0000C4000000}"/>
            </a:ext>
          </a:extLst>
        </xdr:cNvPr>
        <xdr:cNvSpPr/>
      </xdr:nvSpPr>
      <xdr:spPr>
        <a:xfrm>
          <a:off x="4902200" y="1431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132187</xdr:rowOff>
    </xdr:from>
    <xdr:to>
      <xdr:col>19</xdr:col>
      <xdr:colOff>133350</xdr:colOff>
      <xdr:row>84</xdr:row>
      <xdr:rowOff>71599</xdr:rowOff>
    </xdr:to>
    <xdr:cxnSp macro="">
      <xdr:nvCxnSpPr>
        <xdr:cNvPr id="197" name="直線コネクタ 196">
          <a:extLst>
            <a:ext uri="{FF2B5EF4-FFF2-40B4-BE49-F238E27FC236}">
              <a16:creationId xmlns:a16="http://schemas.microsoft.com/office/drawing/2014/main" xmlns="" id="{00000000-0008-0000-0300-0000C5000000}"/>
            </a:ext>
          </a:extLst>
        </xdr:cNvPr>
        <xdr:cNvCxnSpPr/>
      </xdr:nvCxnSpPr>
      <xdr:spPr>
        <a:xfrm>
          <a:off x="3225800" y="14362537"/>
          <a:ext cx="889000" cy="110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82575</xdr:rowOff>
    </xdr:from>
    <xdr:to>
      <xdr:col>19</xdr:col>
      <xdr:colOff>184150</xdr:colOff>
      <xdr:row>84</xdr:row>
      <xdr:rowOff>12725</xdr:rowOff>
    </xdr:to>
    <xdr:sp macro="" textlink="">
      <xdr:nvSpPr>
        <xdr:cNvPr id="198" name="フローチャート: 判断 197">
          <a:extLst>
            <a:ext uri="{FF2B5EF4-FFF2-40B4-BE49-F238E27FC236}">
              <a16:creationId xmlns:a16="http://schemas.microsoft.com/office/drawing/2014/main" xmlns="" id="{00000000-0008-0000-0300-0000C6000000}"/>
            </a:ext>
          </a:extLst>
        </xdr:cNvPr>
        <xdr:cNvSpPr/>
      </xdr:nvSpPr>
      <xdr:spPr>
        <a:xfrm>
          <a:off x="4064000" y="1431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22902</xdr:rowOff>
    </xdr:from>
    <xdr:ext cx="736600" cy="259045"/>
    <xdr:sp macro="" textlink="">
      <xdr:nvSpPr>
        <xdr:cNvPr id="199" name="テキスト ボックス 198">
          <a:extLst>
            <a:ext uri="{FF2B5EF4-FFF2-40B4-BE49-F238E27FC236}">
              <a16:creationId xmlns:a16="http://schemas.microsoft.com/office/drawing/2014/main" xmlns="" id="{00000000-0008-0000-0300-0000C7000000}"/>
            </a:ext>
          </a:extLst>
        </xdr:cNvPr>
        <xdr:cNvSpPr txBox="1"/>
      </xdr:nvSpPr>
      <xdr:spPr>
        <a:xfrm>
          <a:off x="3733800" y="140818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115323</xdr:rowOff>
    </xdr:from>
    <xdr:to>
      <xdr:col>15</xdr:col>
      <xdr:colOff>82550</xdr:colOff>
      <xdr:row>83</xdr:row>
      <xdr:rowOff>132187</xdr:rowOff>
    </xdr:to>
    <xdr:cxnSp macro="">
      <xdr:nvCxnSpPr>
        <xdr:cNvPr id="200" name="直線コネクタ 199">
          <a:extLst>
            <a:ext uri="{FF2B5EF4-FFF2-40B4-BE49-F238E27FC236}">
              <a16:creationId xmlns:a16="http://schemas.microsoft.com/office/drawing/2014/main" xmlns="" id="{00000000-0008-0000-0300-0000C8000000}"/>
            </a:ext>
          </a:extLst>
        </xdr:cNvPr>
        <xdr:cNvCxnSpPr/>
      </xdr:nvCxnSpPr>
      <xdr:spPr>
        <a:xfrm>
          <a:off x="2336800" y="14174223"/>
          <a:ext cx="889000" cy="188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52471</xdr:rowOff>
    </xdr:from>
    <xdr:to>
      <xdr:col>15</xdr:col>
      <xdr:colOff>133350</xdr:colOff>
      <xdr:row>83</xdr:row>
      <xdr:rowOff>154071</xdr:rowOff>
    </xdr:to>
    <xdr:sp macro="" textlink="">
      <xdr:nvSpPr>
        <xdr:cNvPr id="201" name="フローチャート: 判断 200">
          <a:extLst>
            <a:ext uri="{FF2B5EF4-FFF2-40B4-BE49-F238E27FC236}">
              <a16:creationId xmlns:a16="http://schemas.microsoft.com/office/drawing/2014/main" xmlns="" id="{00000000-0008-0000-0300-0000C9000000}"/>
            </a:ext>
          </a:extLst>
        </xdr:cNvPr>
        <xdr:cNvSpPr/>
      </xdr:nvSpPr>
      <xdr:spPr>
        <a:xfrm>
          <a:off x="3175000" y="14282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164248</xdr:rowOff>
    </xdr:from>
    <xdr:ext cx="762000" cy="259045"/>
    <xdr:sp macro="" textlink="">
      <xdr:nvSpPr>
        <xdr:cNvPr id="202" name="テキスト ボックス 201">
          <a:extLst>
            <a:ext uri="{FF2B5EF4-FFF2-40B4-BE49-F238E27FC236}">
              <a16:creationId xmlns:a16="http://schemas.microsoft.com/office/drawing/2014/main" xmlns="" id="{00000000-0008-0000-0300-0000CA000000}"/>
            </a:ext>
          </a:extLst>
        </xdr:cNvPr>
        <xdr:cNvSpPr txBox="1"/>
      </xdr:nvSpPr>
      <xdr:spPr>
        <a:xfrm>
          <a:off x="2844800" y="14051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115323</xdr:rowOff>
    </xdr:from>
    <xdr:to>
      <xdr:col>11</xdr:col>
      <xdr:colOff>31750</xdr:colOff>
      <xdr:row>82</xdr:row>
      <xdr:rowOff>115480</xdr:rowOff>
    </xdr:to>
    <xdr:cxnSp macro="">
      <xdr:nvCxnSpPr>
        <xdr:cNvPr id="203" name="直線コネクタ 202">
          <a:extLst>
            <a:ext uri="{FF2B5EF4-FFF2-40B4-BE49-F238E27FC236}">
              <a16:creationId xmlns:a16="http://schemas.microsoft.com/office/drawing/2014/main" xmlns="" id="{00000000-0008-0000-0300-0000CB000000}"/>
            </a:ext>
          </a:extLst>
        </xdr:cNvPr>
        <xdr:cNvCxnSpPr/>
      </xdr:nvCxnSpPr>
      <xdr:spPr>
        <a:xfrm flipV="1">
          <a:off x="1447800" y="14174223"/>
          <a:ext cx="889000" cy="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169875</xdr:rowOff>
    </xdr:from>
    <xdr:to>
      <xdr:col>11</xdr:col>
      <xdr:colOff>82550</xdr:colOff>
      <xdr:row>83</xdr:row>
      <xdr:rowOff>100025</xdr:rowOff>
    </xdr:to>
    <xdr:sp macro="" textlink="">
      <xdr:nvSpPr>
        <xdr:cNvPr id="204" name="フローチャート: 判断 203">
          <a:extLst>
            <a:ext uri="{FF2B5EF4-FFF2-40B4-BE49-F238E27FC236}">
              <a16:creationId xmlns:a16="http://schemas.microsoft.com/office/drawing/2014/main" xmlns="" id="{00000000-0008-0000-0300-0000CC000000}"/>
            </a:ext>
          </a:extLst>
        </xdr:cNvPr>
        <xdr:cNvSpPr/>
      </xdr:nvSpPr>
      <xdr:spPr>
        <a:xfrm>
          <a:off x="2286000" y="1422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84802</xdr:rowOff>
    </xdr:from>
    <xdr:ext cx="762000" cy="259045"/>
    <xdr:sp macro="" textlink="">
      <xdr:nvSpPr>
        <xdr:cNvPr id="205" name="テキスト ボックス 204">
          <a:extLst>
            <a:ext uri="{FF2B5EF4-FFF2-40B4-BE49-F238E27FC236}">
              <a16:creationId xmlns:a16="http://schemas.microsoft.com/office/drawing/2014/main" xmlns="" id="{00000000-0008-0000-0300-0000CD000000}"/>
            </a:ext>
          </a:extLst>
        </xdr:cNvPr>
        <xdr:cNvSpPr txBox="1"/>
      </xdr:nvSpPr>
      <xdr:spPr>
        <a:xfrm>
          <a:off x="1955800" y="14315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159973</xdr:rowOff>
    </xdr:from>
    <xdr:to>
      <xdr:col>7</xdr:col>
      <xdr:colOff>31750</xdr:colOff>
      <xdr:row>83</xdr:row>
      <xdr:rowOff>90123</xdr:rowOff>
    </xdr:to>
    <xdr:sp macro="" textlink="">
      <xdr:nvSpPr>
        <xdr:cNvPr id="206" name="フローチャート: 判断 205">
          <a:extLst>
            <a:ext uri="{FF2B5EF4-FFF2-40B4-BE49-F238E27FC236}">
              <a16:creationId xmlns:a16="http://schemas.microsoft.com/office/drawing/2014/main" xmlns="" id="{00000000-0008-0000-0300-0000CE000000}"/>
            </a:ext>
          </a:extLst>
        </xdr:cNvPr>
        <xdr:cNvSpPr/>
      </xdr:nvSpPr>
      <xdr:spPr>
        <a:xfrm>
          <a:off x="1397000" y="14218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74900</xdr:rowOff>
    </xdr:from>
    <xdr:ext cx="762000" cy="259045"/>
    <xdr:sp macro="" textlink="">
      <xdr:nvSpPr>
        <xdr:cNvPr id="207" name="テキスト ボックス 206">
          <a:extLst>
            <a:ext uri="{FF2B5EF4-FFF2-40B4-BE49-F238E27FC236}">
              <a16:creationId xmlns:a16="http://schemas.microsoft.com/office/drawing/2014/main" xmlns="" id="{00000000-0008-0000-0300-0000CF000000}"/>
            </a:ext>
          </a:extLst>
        </xdr:cNvPr>
        <xdr:cNvSpPr txBox="1"/>
      </xdr:nvSpPr>
      <xdr:spPr>
        <a:xfrm>
          <a:off x="1066800" y="14305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xmlns=""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xmlns=""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xmlns=""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xmlns=""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xmlns=""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66298</xdr:rowOff>
    </xdr:from>
    <xdr:to>
      <xdr:col>23</xdr:col>
      <xdr:colOff>184150</xdr:colOff>
      <xdr:row>83</xdr:row>
      <xdr:rowOff>167898</xdr:rowOff>
    </xdr:to>
    <xdr:sp macro="" textlink="">
      <xdr:nvSpPr>
        <xdr:cNvPr id="213" name="楕円 212">
          <a:extLst>
            <a:ext uri="{FF2B5EF4-FFF2-40B4-BE49-F238E27FC236}">
              <a16:creationId xmlns:a16="http://schemas.microsoft.com/office/drawing/2014/main" xmlns="" id="{00000000-0008-0000-0300-0000D5000000}"/>
            </a:ext>
          </a:extLst>
        </xdr:cNvPr>
        <xdr:cNvSpPr/>
      </xdr:nvSpPr>
      <xdr:spPr>
        <a:xfrm>
          <a:off x="4902200" y="14296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82825</xdr:rowOff>
    </xdr:from>
    <xdr:ext cx="762000" cy="259045"/>
    <xdr:sp macro="" textlink="">
      <xdr:nvSpPr>
        <xdr:cNvPr id="214" name="人件費・物件費等の状況該当値テキスト">
          <a:extLst>
            <a:ext uri="{FF2B5EF4-FFF2-40B4-BE49-F238E27FC236}">
              <a16:creationId xmlns:a16="http://schemas.microsoft.com/office/drawing/2014/main" xmlns="" id="{00000000-0008-0000-0300-0000D6000000}"/>
            </a:ext>
          </a:extLst>
        </xdr:cNvPr>
        <xdr:cNvSpPr txBox="1"/>
      </xdr:nvSpPr>
      <xdr:spPr>
        <a:xfrm>
          <a:off x="5041900" y="14141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20799</xdr:rowOff>
    </xdr:from>
    <xdr:to>
      <xdr:col>19</xdr:col>
      <xdr:colOff>184150</xdr:colOff>
      <xdr:row>84</xdr:row>
      <xdr:rowOff>122399</xdr:rowOff>
    </xdr:to>
    <xdr:sp macro="" textlink="">
      <xdr:nvSpPr>
        <xdr:cNvPr id="215" name="楕円 214">
          <a:extLst>
            <a:ext uri="{FF2B5EF4-FFF2-40B4-BE49-F238E27FC236}">
              <a16:creationId xmlns:a16="http://schemas.microsoft.com/office/drawing/2014/main" xmlns="" id="{00000000-0008-0000-0300-0000D7000000}"/>
            </a:ext>
          </a:extLst>
        </xdr:cNvPr>
        <xdr:cNvSpPr/>
      </xdr:nvSpPr>
      <xdr:spPr>
        <a:xfrm>
          <a:off x="4064000" y="14422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107176</xdr:rowOff>
    </xdr:from>
    <xdr:ext cx="736600" cy="259045"/>
    <xdr:sp macro="" textlink="">
      <xdr:nvSpPr>
        <xdr:cNvPr id="216" name="テキスト ボックス 215">
          <a:extLst>
            <a:ext uri="{FF2B5EF4-FFF2-40B4-BE49-F238E27FC236}">
              <a16:creationId xmlns:a16="http://schemas.microsoft.com/office/drawing/2014/main" xmlns="" id="{00000000-0008-0000-0300-0000D8000000}"/>
            </a:ext>
          </a:extLst>
        </xdr:cNvPr>
        <xdr:cNvSpPr txBox="1"/>
      </xdr:nvSpPr>
      <xdr:spPr>
        <a:xfrm>
          <a:off x="3733800" y="145089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81387</xdr:rowOff>
    </xdr:from>
    <xdr:to>
      <xdr:col>15</xdr:col>
      <xdr:colOff>133350</xdr:colOff>
      <xdr:row>84</xdr:row>
      <xdr:rowOff>11537</xdr:rowOff>
    </xdr:to>
    <xdr:sp macro="" textlink="">
      <xdr:nvSpPr>
        <xdr:cNvPr id="217" name="楕円 216">
          <a:extLst>
            <a:ext uri="{FF2B5EF4-FFF2-40B4-BE49-F238E27FC236}">
              <a16:creationId xmlns:a16="http://schemas.microsoft.com/office/drawing/2014/main" xmlns="" id="{00000000-0008-0000-0300-0000D9000000}"/>
            </a:ext>
          </a:extLst>
        </xdr:cNvPr>
        <xdr:cNvSpPr/>
      </xdr:nvSpPr>
      <xdr:spPr>
        <a:xfrm>
          <a:off x="3175000" y="1431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167764</xdr:rowOff>
    </xdr:from>
    <xdr:ext cx="762000" cy="259045"/>
    <xdr:sp macro="" textlink="">
      <xdr:nvSpPr>
        <xdr:cNvPr id="218" name="テキスト ボックス 217">
          <a:extLst>
            <a:ext uri="{FF2B5EF4-FFF2-40B4-BE49-F238E27FC236}">
              <a16:creationId xmlns:a16="http://schemas.microsoft.com/office/drawing/2014/main" xmlns="" id="{00000000-0008-0000-0300-0000DA000000}"/>
            </a:ext>
          </a:extLst>
        </xdr:cNvPr>
        <xdr:cNvSpPr txBox="1"/>
      </xdr:nvSpPr>
      <xdr:spPr>
        <a:xfrm>
          <a:off x="2844800" y="14398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64523</xdr:rowOff>
    </xdr:from>
    <xdr:to>
      <xdr:col>11</xdr:col>
      <xdr:colOff>82550</xdr:colOff>
      <xdr:row>82</xdr:row>
      <xdr:rowOff>166123</xdr:rowOff>
    </xdr:to>
    <xdr:sp macro="" textlink="">
      <xdr:nvSpPr>
        <xdr:cNvPr id="219" name="楕円 218">
          <a:extLst>
            <a:ext uri="{FF2B5EF4-FFF2-40B4-BE49-F238E27FC236}">
              <a16:creationId xmlns:a16="http://schemas.microsoft.com/office/drawing/2014/main" xmlns="" id="{00000000-0008-0000-0300-0000DB000000}"/>
            </a:ext>
          </a:extLst>
        </xdr:cNvPr>
        <xdr:cNvSpPr/>
      </xdr:nvSpPr>
      <xdr:spPr>
        <a:xfrm>
          <a:off x="2286000" y="14123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4850</xdr:rowOff>
    </xdr:from>
    <xdr:ext cx="762000" cy="259045"/>
    <xdr:sp macro="" textlink="">
      <xdr:nvSpPr>
        <xdr:cNvPr id="220" name="テキスト ボックス 219">
          <a:extLst>
            <a:ext uri="{FF2B5EF4-FFF2-40B4-BE49-F238E27FC236}">
              <a16:creationId xmlns:a16="http://schemas.microsoft.com/office/drawing/2014/main" xmlns="" id="{00000000-0008-0000-0300-0000DC000000}"/>
            </a:ext>
          </a:extLst>
        </xdr:cNvPr>
        <xdr:cNvSpPr txBox="1"/>
      </xdr:nvSpPr>
      <xdr:spPr>
        <a:xfrm>
          <a:off x="1955800" y="13892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64680</xdr:rowOff>
    </xdr:from>
    <xdr:to>
      <xdr:col>7</xdr:col>
      <xdr:colOff>31750</xdr:colOff>
      <xdr:row>82</xdr:row>
      <xdr:rowOff>166280</xdr:rowOff>
    </xdr:to>
    <xdr:sp macro="" textlink="">
      <xdr:nvSpPr>
        <xdr:cNvPr id="221" name="楕円 220">
          <a:extLst>
            <a:ext uri="{FF2B5EF4-FFF2-40B4-BE49-F238E27FC236}">
              <a16:creationId xmlns:a16="http://schemas.microsoft.com/office/drawing/2014/main" xmlns="" id="{00000000-0008-0000-0300-0000DD000000}"/>
            </a:ext>
          </a:extLst>
        </xdr:cNvPr>
        <xdr:cNvSpPr/>
      </xdr:nvSpPr>
      <xdr:spPr>
        <a:xfrm>
          <a:off x="1397000" y="1412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5007</xdr:rowOff>
    </xdr:from>
    <xdr:ext cx="762000" cy="259045"/>
    <xdr:sp macro="" textlink="">
      <xdr:nvSpPr>
        <xdr:cNvPr id="222" name="テキスト ボックス 221">
          <a:extLst>
            <a:ext uri="{FF2B5EF4-FFF2-40B4-BE49-F238E27FC236}">
              <a16:creationId xmlns:a16="http://schemas.microsoft.com/office/drawing/2014/main" xmlns="" id="{00000000-0008-0000-0300-0000DE000000}"/>
            </a:ext>
          </a:extLst>
        </xdr:cNvPr>
        <xdr:cNvSpPr txBox="1"/>
      </xdr:nvSpPr>
      <xdr:spPr>
        <a:xfrm>
          <a:off x="1066800" y="1389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xmlns=""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xmlns=""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xmlns=""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xmlns=""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xmlns=""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xmlns=""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xmlns=""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xmlns=""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xmlns=""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xmlns=""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xmlns=""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xmlns=""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xmlns=""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類似団体平均値を</a:t>
          </a:r>
          <a:r>
            <a:rPr lang="en-US"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1.2</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ポイント上回っているものの、全国町村平均とはほぼ</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同水準</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にある。今後も、</a:t>
          </a:r>
          <a:r>
            <a:rPr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国家公務員の給与制度を基本として運用し、</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適正な給与水準の維持に努める。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xmlns=""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xmlns=""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a:extLst>
            <a:ext uri="{FF2B5EF4-FFF2-40B4-BE49-F238E27FC236}">
              <a16:creationId xmlns:a16="http://schemas.microsoft.com/office/drawing/2014/main" xmlns="" id="{00000000-0008-0000-0300-0000EE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a:extLst>
            <a:ext uri="{FF2B5EF4-FFF2-40B4-BE49-F238E27FC236}">
              <a16:creationId xmlns:a16="http://schemas.microsoft.com/office/drawing/2014/main" xmlns="" id="{00000000-0008-0000-0300-0000EF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a:extLst>
            <a:ext uri="{FF2B5EF4-FFF2-40B4-BE49-F238E27FC236}">
              <a16:creationId xmlns:a16="http://schemas.microsoft.com/office/drawing/2014/main" xmlns="" id="{00000000-0008-0000-0300-0000F0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a:extLst>
            <a:ext uri="{FF2B5EF4-FFF2-40B4-BE49-F238E27FC236}">
              <a16:creationId xmlns:a16="http://schemas.microsoft.com/office/drawing/2014/main" xmlns="" id="{00000000-0008-0000-0300-0000F1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a:extLst>
            <a:ext uri="{FF2B5EF4-FFF2-40B4-BE49-F238E27FC236}">
              <a16:creationId xmlns:a16="http://schemas.microsoft.com/office/drawing/2014/main" xmlns="" id="{00000000-0008-0000-0300-0000F2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a:extLst>
            <a:ext uri="{FF2B5EF4-FFF2-40B4-BE49-F238E27FC236}">
              <a16:creationId xmlns:a16="http://schemas.microsoft.com/office/drawing/2014/main" xmlns="" id="{00000000-0008-0000-0300-0000F3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a:extLst>
            <a:ext uri="{FF2B5EF4-FFF2-40B4-BE49-F238E27FC236}">
              <a16:creationId xmlns:a16="http://schemas.microsoft.com/office/drawing/2014/main" xmlns="" id="{00000000-0008-0000-0300-0000F4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a:extLst>
            <a:ext uri="{FF2B5EF4-FFF2-40B4-BE49-F238E27FC236}">
              <a16:creationId xmlns:a16="http://schemas.microsoft.com/office/drawing/2014/main" xmlns="" id="{00000000-0008-0000-0300-0000F5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a:extLst>
            <a:ext uri="{FF2B5EF4-FFF2-40B4-BE49-F238E27FC236}">
              <a16:creationId xmlns:a16="http://schemas.microsoft.com/office/drawing/2014/main" xmlns="" id="{00000000-0008-0000-0300-0000F6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a:extLst>
            <a:ext uri="{FF2B5EF4-FFF2-40B4-BE49-F238E27FC236}">
              <a16:creationId xmlns:a16="http://schemas.microsoft.com/office/drawing/2014/main" xmlns="" id="{00000000-0008-0000-0300-0000F7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a:extLst>
            <a:ext uri="{FF2B5EF4-FFF2-40B4-BE49-F238E27FC236}">
              <a16:creationId xmlns:a16="http://schemas.microsoft.com/office/drawing/2014/main" xmlns="" id="{00000000-0008-0000-0300-0000F8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a:extLst>
            <a:ext uri="{FF2B5EF4-FFF2-40B4-BE49-F238E27FC236}">
              <a16:creationId xmlns:a16="http://schemas.microsoft.com/office/drawing/2014/main" xmlns="" id="{00000000-0008-0000-0300-0000F9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xmlns=""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xmlns=""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xmlns=""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88</xdr:row>
      <xdr:rowOff>137886</xdr:rowOff>
    </xdr:to>
    <xdr:cxnSp macro="">
      <xdr:nvCxnSpPr>
        <xdr:cNvPr id="253" name="直線コネクタ 252">
          <a:extLst>
            <a:ext uri="{FF2B5EF4-FFF2-40B4-BE49-F238E27FC236}">
              <a16:creationId xmlns:a16="http://schemas.microsoft.com/office/drawing/2014/main" xmlns="" id="{00000000-0008-0000-0300-0000FD000000}"/>
            </a:ext>
          </a:extLst>
        </xdr:cNvPr>
        <xdr:cNvCxnSpPr/>
      </xdr:nvCxnSpPr>
      <xdr:spPr>
        <a:xfrm flipV="1">
          <a:off x="17018000" y="13881100"/>
          <a:ext cx="0" cy="13443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109963</xdr:rowOff>
    </xdr:from>
    <xdr:ext cx="762000" cy="259045"/>
    <xdr:sp macro="" textlink="">
      <xdr:nvSpPr>
        <xdr:cNvPr id="254" name="給与水準   （国との比較）最小値テキスト">
          <a:extLst>
            <a:ext uri="{FF2B5EF4-FFF2-40B4-BE49-F238E27FC236}">
              <a16:creationId xmlns:a16="http://schemas.microsoft.com/office/drawing/2014/main" xmlns="" id="{00000000-0008-0000-0300-0000FE000000}"/>
            </a:ext>
          </a:extLst>
        </xdr:cNvPr>
        <xdr:cNvSpPr txBox="1"/>
      </xdr:nvSpPr>
      <xdr:spPr>
        <a:xfrm>
          <a:off x="17106900" y="1519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137886</xdr:rowOff>
    </xdr:from>
    <xdr:to>
      <xdr:col>81</xdr:col>
      <xdr:colOff>133350</xdr:colOff>
      <xdr:row>88</xdr:row>
      <xdr:rowOff>137886</xdr:rowOff>
    </xdr:to>
    <xdr:cxnSp macro="">
      <xdr:nvCxnSpPr>
        <xdr:cNvPr id="255" name="直線コネクタ 254">
          <a:extLst>
            <a:ext uri="{FF2B5EF4-FFF2-40B4-BE49-F238E27FC236}">
              <a16:creationId xmlns:a16="http://schemas.microsoft.com/office/drawing/2014/main" xmlns="" id="{00000000-0008-0000-0300-0000FF000000}"/>
            </a:ext>
          </a:extLst>
        </xdr:cNvPr>
        <xdr:cNvCxnSpPr/>
      </xdr:nvCxnSpPr>
      <xdr:spPr>
        <a:xfrm>
          <a:off x="16929100" y="1522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6" name="給与水準   （国との比較）最大値テキスト">
          <a:extLst>
            <a:ext uri="{FF2B5EF4-FFF2-40B4-BE49-F238E27FC236}">
              <a16:creationId xmlns:a16="http://schemas.microsoft.com/office/drawing/2014/main" xmlns="" id="{00000000-0008-0000-0300-000000010000}"/>
            </a:ext>
          </a:extLst>
        </xdr:cNvPr>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7" name="直線コネクタ 256">
          <a:extLst>
            <a:ext uri="{FF2B5EF4-FFF2-40B4-BE49-F238E27FC236}">
              <a16:creationId xmlns:a16="http://schemas.microsoft.com/office/drawing/2014/main" xmlns="" id="{00000000-0008-0000-0300-000001010000}"/>
            </a:ext>
          </a:extLst>
        </xdr:cNvPr>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44148</xdr:rowOff>
    </xdr:from>
    <xdr:to>
      <xdr:col>81</xdr:col>
      <xdr:colOff>44450</xdr:colOff>
      <xdr:row>86</xdr:row>
      <xdr:rowOff>101600</xdr:rowOff>
    </xdr:to>
    <xdr:cxnSp macro="">
      <xdr:nvCxnSpPr>
        <xdr:cNvPr id="258" name="直線コネクタ 257">
          <a:extLst>
            <a:ext uri="{FF2B5EF4-FFF2-40B4-BE49-F238E27FC236}">
              <a16:creationId xmlns:a16="http://schemas.microsoft.com/office/drawing/2014/main" xmlns="" id="{00000000-0008-0000-0300-000002010000}"/>
            </a:ext>
          </a:extLst>
        </xdr:cNvPr>
        <xdr:cNvCxnSpPr/>
      </xdr:nvCxnSpPr>
      <xdr:spPr>
        <a:xfrm flipV="1">
          <a:off x="16179800" y="14788848"/>
          <a:ext cx="8382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43439</xdr:rowOff>
    </xdr:from>
    <xdr:ext cx="762000" cy="259045"/>
    <xdr:sp macro="" textlink="">
      <xdr:nvSpPr>
        <xdr:cNvPr id="259" name="給与水準   （国との比較）平均値テキスト">
          <a:extLst>
            <a:ext uri="{FF2B5EF4-FFF2-40B4-BE49-F238E27FC236}">
              <a16:creationId xmlns:a16="http://schemas.microsoft.com/office/drawing/2014/main" xmlns="" id="{00000000-0008-0000-0300-000003010000}"/>
            </a:ext>
          </a:extLst>
        </xdr:cNvPr>
        <xdr:cNvSpPr txBox="1"/>
      </xdr:nvSpPr>
      <xdr:spPr>
        <a:xfrm>
          <a:off x="17106900" y="144452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26912</xdr:rowOff>
    </xdr:from>
    <xdr:to>
      <xdr:col>81</xdr:col>
      <xdr:colOff>95250</xdr:colOff>
      <xdr:row>85</xdr:row>
      <xdr:rowOff>128512</xdr:rowOff>
    </xdr:to>
    <xdr:sp macro="" textlink="">
      <xdr:nvSpPr>
        <xdr:cNvPr id="260" name="フローチャート: 判断 259">
          <a:extLst>
            <a:ext uri="{FF2B5EF4-FFF2-40B4-BE49-F238E27FC236}">
              <a16:creationId xmlns:a16="http://schemas.microsoft.com/office/drawing/2014/main" xmlns="" id="{00000000-0008-0000-0300-000004010000}"/>
            </a:ext>
          </a:extLst>
        </xdr:cNvPr>
        <xdr:cNvSpPr/>
      </xdr:nvSpPr>
      <xdr:spPr>
        <a:xfrm>
          <a:off x="169672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78618</xdr:rowOff>
    </xdr:from>
    <xdr:to>
      <xdr:col>77</xdr:col>
      <xdr:colOff>44450</xdr:colOff>
      <xdr:row>86</xdr:row>
      <xdr:rowOff>101600</xdr:rowOff>
    </xdr:to>
    <xdr:cxnSp macro="">
      <xdr:nvCxnSpPr>
        <xdr:cNvPr id="261" name="直線コネクタ 260">
          <a:extLst>
            <a:ext uri="{FF2B5EF4-FFF2-40B4-BE49-F238E27FC236}">
              <a16:creationId xmlns:a16="http://schemas.microsoft.com/office/drawing/2014/main" xmlns="" id="{00000000-0008-0000-0300-000005010000}"/>
            </a:ext>
          </a:extLst>
        </xdr:cNvPr>
        <xdr:cNvCxnSpPr/>
      </xdr:nvCxnSpPr>
      <xdr:spPr>
        <a:xfrm>
          <a:off x="15290800" y="14823318"/>
          <a:ext cx="8890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26912</xdr:rowOff>
    </xdr:from>
    <xdr:to>
      <xdr:col>77</xdr:col>
      <xdr:colOff>95250</xdr:colOff>
      <xdr:row>85</xdr:row>
      <xdr:rowOff>128512</xdr:rowOff>
    </xdr:to>
    <xdr:sp macro="" textlink="">
      <xdr:nvSpPr>
        <xdr:cNvPr id="262" name="フローチャート: 判断 261">
          <a:extLst>
            <a:ext uri="{FF2B5EF4-FFF2-40B4-BE49-F238E27FC236}">
              <a16:creationId xmlns:a16="http://schemas.microsoft.com/office/drawing/2014/main" xmlns="" id="{00000000-0008-0000-0300-000006010000}"/>
            </a:ext>
          </a:extLst>
        </xdr:cNvPr>
        <xdr:cNvSpPr/>
      </xdr:nvSpPr>
      <xdr:spPr>
        <a:xfrm>
          <a:off x="16129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138689</xdr:rowOff>
    </xdr:from>
    <xdr:ext cx="736600" cy="259045"/>
    <xdr:sp macro="" textlink="">
      <xdr:nvSpPr>
        <xdr:cNvPr id="263" name="テキスト ボックス 262">
          <a:extLst>
            <a:ext uri="{FF2B5EF4-FFF2-40B4-BE49-F238E27FC236}">
              <a16:creationId xmlns:a16="http://schemas.microsoft.com/office/drawing/2014/main" xmlns="" id="{00000000-0008-0000-0300-000007010000}"/>
            </a:ext>
          </a:extLst>
        </xdr:cNvPr>
        <xdr:cNvSpPr txBox="1"/>
      </xdr:nvSpPr>
      <xdr:spPr>
        <a:xfrm>
          <a:off x="15798800" y="143690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112184</xdr:rowOff>
    </xdr:from>
    <xdr:to>
      <xdr:col>72</xdr:col>
      <xdr:colOff>203200</xdr:colOff>
      <xdr:row>86</xdr:row>
      <xdr:rowOff>78618</xdr:rowOff>
    </xdr:to>
    <xdr:cxnSp macro="">
      <xdr:nvCxnSpPr>
        <xdr:cNvPr id="264" name="直線コネクタ 263">
          <a:extLst>
            <a:ext uri="{FF2B5EF4-FFF2-40B4-BE49-F238E27FC236}">
              <a16:creationId xmlns:a16="http://schemas.microsoft.com/office/drawing/2014/main" xmlns="" id="{00000000-0008-0000-0300-000008010000}"/>
            </a:ext>
          </a:extLst>
        </xdr:cNvPr>
        <xdr:cNvCxnSpPr/>
      </xdr:nvCxnSpPr>
      <xdr:spPr>
        <a:xfrm>
          <a:off x="14401800" y="14685434"/>
          <a:ext cx="889000" cy="137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26912</xdr:rowOff>
    </xdr:from>
    <xdr:to>
      <xdr:col>73</xdr:col>
      <xdr:colOff>44450</xdr:colOff>
      <xdr:row>85</xdr:row>
      <xdr:rowOff>128512</xdr:rowOff>
    </xdr:to>
    <xdr:sp macro="" textlink="">
      <xdr:nvSpPr>
        <xdr:cNvPr id="265" name="フローチャート: 判断 264">
          <a:extLst>
            <a:ext uri="{FF2B5EF4-FFF2-40B4-BE49-F238E27FC236}">
              <a16:creationId xmlns:a16="http://schemas.microsoft.com/office/drawing/2014/main" xmlns="" id="{00000000-0008-0000-0300-000009010000}"/>
            </a:ext>
          </a:extLst>
        </xdr:cNvPr>
        <xdr:cNvSpPr/>
      </xdr:nvSpPr>
      <xdr:spPr>
        <a:xfrm>
          <a:off x="15240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138689</xdr:rowOff>
    </xdr:from>
    <xdr:ext cx="762000" cy="259045"/>
    <xdr:sp macro="" textlink="">
      <xdr:nvSpPr>
        <xdr:cNvPr id="266" name="テキスト ボックス 265">
          <a:extLst>
            <a:ext uri="{FF2B5EF4-FFF2-40B4-BE49-F238E27FC236}">
              <a16:creationId xmlns:a16="http://schemas.microsoft.com/office/drawing/2014/main" xmlns="" id="{00000000-0008-0000-0300-00000A010000}"/>
            </a:ext>
          </a:extLst>
        </xdr:cNvPr>
        <xdr:cNvSpPr txBox="1"/>
      </xdr:nvSpPr>
      <xdr:spPr>
        <a:xfrm>
          <a:off x="14909800" y="1436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157238</xdr:rowOff>
    </xdr:from>
    <xdr:to>
      <xdr:col>68</xdr:col>
      <xdr:colOff>152400</xdr:colOff>
      <xdr:row>85</xdr:row>
      <xdr:rowOff>112184</xdr:rowOff>
    </xdr:to>
    <xdr:cxnSp macro="">
      <xdr:nvCxnSpPr>
        <xdr:cNvPr id="267" name="直線コネクタ 266">
          <a:extLst>
            <a:ext uri="{FF2B5EF4-FFF2-40B4-BE49-F238E27FC236}">
              <a16:creationId xmlns:a16="http://schemas.microsoft.com/office/drawing/2014/main" xmlns="" id="{00000000-0008-0000-0300-00000B010000}"/>
            </a:ext>
          </a:extLst>
        </xdr:cNvPr>
        <xdr:cNvCxnSpPr/>
      </xdr:nvCxnSpPr>
      <xdr:spPr>
        <a:xfrm>
          <a:off x="13512800" y="14559038"/>
          <a:ext cx="889000" cy="126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38402</xdr:rowOff>
    </xdr:from>
    <xdr:to>
      <xdr:col>68</xdr:col>
      <xdr:colOff>203200</xdr:colOff>
      <xdr:row>85</xdr:row>
      <xdr:rowOff>140002</xdr:rowOff>
    </xdr:to>
    <xdr:sp macro="" textlink="">
      <xdr:nvSpPr>
        <xdr:cNvPr id="268" name="フローチャート: 判断 267">
          <a:extLst>
            <a:ext uri="{FF2B5EF4-FFF2-40B4-BE49-F238E27FC236}">
              <a16:creationId xmlns:a16="http://schemas.microsoft.com/office/drawing/2014/main" xmlns="" id="{00000000-0008-0000-0300-00000C010000}"/>
            </a:ext>
          </a:extLst>
        </xdr:cNvPr>
        <xdr:cNvSpPr/>
      </xdr:nvSpPr>
      <xdr:spPr>
        <a:xfrm>
          <a:off x="14351000" y="1461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150179</xdr:rowOff>
    </xdr:from>
    <xdr:ext cx="762000" cy="259045"/>
    <xdr:sp macro="" textlink="">
      <xdr:nvSpPr>
        <xdr:cNvPr id="269" name="テキスト ボックス 268">
          <a:extLst>
            <a:ext uri="{FF2B5EF4-FFF2-40B4-BE49-F238E27FC236}">
              <a16:creationId xmlns:a16="http://schemas.microsoft.com/office/drawing/2014/main" xmlns="" id="{00000000-0008-0000-0300-00000D010000}"/>
            </a:ext>
          </a:extLst>
        </xdr:cNvPr>
        <xdr:cNvSpPr txBox="1"/>
      </xdr:nvSpPr>
      <xdr:spPr>
        <a:xfrm>
          <a:off x="14020800" y="14380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49893</xdr:rowOff>
    </xdr:from>
    <xdr:to>
      <xdr:col>64</xdr:col>
      <xdr:colOff>152400</xdr:colOff>
      <xdr:row>85</xdr:row>
      <xdr:rowOff>151493</xdr:rowOff>
    </xdr:to>
    <xdr:sp macro="" textlink="">
      <xdr:nvSpPr>
        <xdr:cNvPr id="270" name="フローチャート: 判断 269">
          <a:extLst>
            <a:ext uri="{FF2B5EF4-FFF2-40B4-BE49-F238E27FC236}">
              <a16:creationId xmlns:a16="http://schemas.microsoft.com/office/drawing/2014/main" xmlns="" id="{00000000-0008-0000-0300-00000E010000}"/>
            </a:ext>
          </a:extLst>
        </xdr:cNvPr>
        <xdr:cNvSpPr/>
      </xdr:nvSpPr>
      <xdr:spPr>
        <a:xfrm>
          <a:off x="13462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136270</xdr:rowOff>
    </xdr:from>
    <xdr:ext cx="762000" cy="259045"/>
    <xdr:sp macro="" textlink="">
      <xdr:nvSpPr>
        <xdr:cNvPr id="271" name="テキスト ボックス 270">
          <a:extLst>
            <a:ext uri="{FF2B5EF4-FFF2-40B4-BE49-F238E27FC236}">
              <a16:creationId xmlns:a16="http://schemas.microsoft.com/office/drawing/2014/main" xmlns="" id="{00000000-0008-0000-0300-00000F010000}"/>
            </a:ext>
          </a:extLst>
        </xdr:cNvPr>
        <xdr:cNvSpPr txBox="1"/>
      </xdr:nvSpPr>
      <xdr:spPr>
        <a:xfrm>
          <a:off x="13131800" y="147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xmlns=""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xmlns=""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xmlns=""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xmlns=""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xmlns=""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164798</xdr:rowOff>
    </xdr:from>
    <xdr:to>
      <xdr:col>81</xdr:col>
      <xdr:colOff>95250</xdr:colOff>
      <xdr:row>86</xdr:row>
      <xdr:rowOff>94948</xdr:rowOff>
    </xdr:to>
    <xdr:sp macro="" textlink="">
      <xdr:nvSpPr>
        <xdr:cNvPr id="277" name="楕円 276">
          <a:extLst>
            <a:ext uri="{FF2B5EF4-FFF2-40B4-BE49-F238E27FC236}">
              <a16:creationId xmlns:a16="http://schemas.microsoft.com/office/drawing/2014/main" xmlns="" id="{00000000-0008-0000-0300-000015010000}"/>
            </a:ext>
          </a:extLst>
        </xdr:cNvPr>
        <xdr:cNvSpPr/>
      </xdr:nvSpPr>
      <xdr:spPr>
        <a:xfrm>
          <a:off x="16967200" y="1473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136875</xdr:rowOff>
    </xdr:from>
    <xdr:ext cx="762000" cy="259045"/>
    <xdr:sp macro="" textlink="">
      <xdr:nvSpPr>
        <xdr:cNvPr id="278" name="給与水準   （国との比較）該当値テキスト">
          <a:extLst>
            <a:ext uri="{FF2B5EF4-FFF2-40B4-BE49-F238E27FC236}">
              <a16:creationId xmlns:a16="http://schemas.microsoft.com/office/drawing/2014/main" xmlns="" id="{00000000-0008-0000-0300-000016010000}"/>
            </a:ext>
          </a:extLst>
        </xdr:cNvPr>
        <xdr:cNvSpPr txBox="1"/>
      </xdr:nvSpPr>
      <xdr:spPr>
        <a:xfrm>
          <a:off x="17106900" y="14710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50800</xdr:rowOff>
    </xdr:from>
    <xdr:to>
      <xdr:col>77</xdr:col>
      <xdr:colOff>95250</xdr:colOff>
      <xdr:row>86</xdr:row>
      <xdr:rowOff>152400</xdr:rowOff>
    </xdr:to>
    <xdr:sp macro="" textlink="">
      <xdr:nvSpPr>
        <xdr:cNvPr id="279" name="楕円 278">
          <a:extLst>
            <a:ext uri="{FF2B5EF4-FFF2-40B4-BE49-F238E27FC236}">
              <a16:creationId xmlns:a16="http://schemas.microsoft.com/office/drawing/2014/main" xmlns="" id="{00000000-0008-0000-0300-000017010000}"/>
            </a:ext>
          </a:extLst>
        </xdr:cNvPr>
        <xdr:cNvSpPr/>
      </xdr:nvSpPr>
      <xdr:spPr>
        <a:xfrm>
          <a:off x="16129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137177</xdr:rowOff>
    </xdr:from>
    <xdr:ext cx="736600" cy="259045"/>
    <xdr:sp macro="" textlink="">
      <xdr:nvSpPr>
        <xdr:cNvPr id="280" name="テキスト ボックス 279">
          <a:extLst>
            <a:ext uri="{FF2B5EF4-FFF2-40B4-BE49-F238E27FC236}">
              <a16:creationId xmlns:a16="http://schemas.microsoft.com/office/drawing/2014/main" xmlns="" id="{00000000-0008-0000-0300-000018010000}"/>
            </a:ext>
          </a:extLst>
        </xdr:cNvPr>
        <xdr:cNvSpPr txBox="1"/>
      </xdr:nvSpPr>
      <xdr:spPr>
        <a:xfrm>
          <a:off x="15798800" y="1488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27818</xdr:rowOff>
    </xdr:from>
    <xdr:to>
      <xdr:col>73</xdr:col>
      <xdr:colOff>44450</xdr:colOff>
      <xdr:row>86</xdr:row>
      <xdr:rowOff>129418</xdr:rowOff>
    </xdr:to>
    <xdr:sp macro="" textlink="">
      <xdr:nvSpPr>
        <xdr:cNvPr id="281" name="楕円 280">
          <a:extLst>
            <a:ext uri="{FF2B5EF4-FFF2-40B4-BE49-F238E27FC236}">
              <a16:creationId xmlns:a16="http://schemas.microsoft.com/office/drawing/2014/main" xmlns="" id="{00000000-0008-0000-0300-000019010000}"/>
            </a:ext>
          </a:extLst>
        </xdr:cNvPr>
        <xdr:cNvSpPr/>
      </xdr:nvSpPr>
      <xdr:spPr>
        <a:xfrm>
          <a:off x="15240000" y="14772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114195</xdr:rowOff>
    </xdr:from>
    <xdr:ext cx="762000" cy="259045"/>
    <xdr:sp macro="" textlink="">
      <xdr:nvSpPr>
        <xdr:cNvPr id="282" name="テキスト ボックス 281">
          <a:extLst>
            <a:ext uri="{FF2B5EF4-FFF2-40B4-BE49-F238E27FC236}">
              <a16:creationId xmlns:a16="http://schemas.microsoft.com/office/drawing/2014/main" xmlns="" id="{00000000-0008-0000-0300-00001A010000}"/>
            </a:ext>
          </a:extLst>
        </xdr:cNvPr>
        <xdr:cNvSpPr txBox="1"/>
      </xdr:nvSpPr>
      <xdr:spPr>
        <a:xfrm>
          <a:off x="14909800" y="14858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61384</xdr:rowOff>
    </xdr:from>
    <xdr:to>
      <xdr:col>68</xdr:col>
      <xdr:colOff>203200</xdr:colOff>
      <xdr:row>85</xdr:row>
      <xdr:rowOff>162984</xdr:rowOff>
    </xdr:to>
    <xdr:sp macro="" textlink="">
      <xdr:nvSpPr>
        <xdr:cNvPr id="283" name="楕円 282">
          <a:extLst>
            <a:ext uri="{FF2B5EF4-FFF2-40B4-BE49-F238E27FC236}">
              <a16:creationId xmlns:a16="http://schemas.microsoft.com/office/drawing/2014/main" xmlns="" id="{00000000-0008-0000-0300-00001B010000}"/>
            </a:ext>
          </a:extLst>
        </xdr:cNvPr>
        <xdr:cNvSpPr/>
      </xdr:nvSpPr>
      <xdr:spPr>
        <a:xfrm>
          <a:off x="143510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147761</xdr:rowOff>
    </xdr:from>
    <xdr:ext cx="762000" cy="259045"/>
    <xdr:sp macro="" textlink="">
      <xdr:nvSpPr>
        <xdr:cNvPr id="284" name="テキスト ボックス 283">
          <a:extLst>
            <a:ext uri="{FF2B5EF4-FFF2-40B4-BE49-F238E27FC236}">
              <a16:creationId xmlns:a16="http://schemas.microsoft.com/office/drawing/2014/main" xmlns="" id="{00000000-0008-0000-0300-00001C010000}"/>
            </a:ext>
          </a:extLst>
        </xdr:cNvPr>
        <xdr:cNvSpPr txBox="1"/>
      </xdr:nvSpPr>
      <xdr:spPr>
        <a:xfrm>
          <a:off x="14020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106438</xdr:rowOff>
    </xdr:from>
    <xdr:to>
      <xdr:col>64</xdr:col>
      <xdr:colOff>152400</xdr:colOff>
      <xdr:row>85</xdr:row>
      <xdr:rowOff>36588</xdr:rowOff>
    </xdr:to>
    <xdr:sp macro="" textlink="">
      <xdr:nvSpPr>
        <xdr:cNvPr id="285" name="楕円 284">
          <a:extLst>
            <a:ext uri="{FF2B5EF4-FFF2-40B4-BE49-F238E27FC236}">
              <a16:creationId xmlns:a16="http://schemas.microsoft.com/office/drawing/2014/main" xmlns="" id="{00000000-0008-0000-0300-00001D010000}"/>
            </a:ext>
          </a:extLst>
        </xdr:cNvPr>
        <xdr:cNvSpPr/>
      </xdr:nvSpPr>
      <xdr:spPr>
        <a:xfrm>
          <a:off x="13462000" y="1450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46765</xdr:rowOff>
    </xdr:from>
    <xdr:ext cx="762000" cy="259045"/>
    <xdr:sp macro="" textlink="">
      <xdr:nvSpPr>
        <xdr:cNvPr id="286" name="テキスト ボックス 285">
          <a:extLst>
            <a:ext uri="{FF2B5EF4-FFF2-40B4-BE49-F238E27FC236}">
              <a16:creationId xmlns:a16="http://schemas.microsoft.com/office/drawing/2014/main" xmlns="" id="{00000000-0008-0000-0300-00001E010000}"/>
            </a:ext>
          </a:extLst>
        </xdr:cNvPr>
        <xdr:cNvSpPr txBox="1"/>
      </xdr:nvSpPr>
      <xdr:spPr>
        <a:xfrm>
          <a:off x="13131800" y="14277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xmlns=""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xmlns=""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xmlns=""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xmlns=""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xmlns=""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xmlns=""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xmlns=""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xmlns=""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xmlns=""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xmlns=""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xmlns=""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xmlns=""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xmlns=""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類似団体平均値を下回っている状況ではあるが、今後も日高村集中改革プランをもとに住民サービスの低下とならないよう計画的な職員採用を行いながら、適正な定員管理に努める。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xmlns=""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xmlns=""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xmlns=""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3" name="直線コネクタ 302">
          <a:extLst>
            <a:ext uri="{FF2B5EF4-FFF2-40B4-BE49-F238E27FC236}">
              <a16:creationId xmlns:a16="http://schemas.microsoft.com/office/drawing/2014/main" xmlns="" id="{00000000-0008-0000-0300-00002F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4" name="テキスト ボックス 303">
          <a:extLst>
            <a:ext uri="{FF2B5EF4-FFF2-40B4-BE49-F238E27FC236}">
              <a16:creationId xmlns:a16="http://schemas.microsoft.com/office/drawing/2014/main" xmlns="" id="{00000000-0008-0000-0300-000030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5" name="直線コネクタ 304">
          <a:extLst>
            <a:ext uri="{FF2B5EF4-FFF2-40B4-BE49-F238E27FC236}">
              <a16:creationId xmlns:a16="http://schemas.microsoft.com/office/drawing/2014/main" xmlns="" id="{00000000-0008-0000-0300-000031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6" name="テキスト ボックス 305">
          <a:extLst>
            <a:ext uri="{FF2B5EF4-FFF2-40B4-BE49-F238E27FC236}">
              <a16:creationId xmlns:a16="http://schemas.microsoft.com/office/drawing/2014/main" xmlns="" id="{00000000-0008-0000-0300-000032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7" name="直線コネクタ 306">
          <a:extLst>
            <a:ext uri="{FF2B5EF4-FFF2-40B4-BE49-F238E27FC236}">
              <a16:creationId xmlns:a16="http://schemas.microsoft.com/office/drawing/2014/main" xmlns="" id="{00000000-0008-0000-0300-000033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8" name="テキスト ボックス 307">
          <a:extLst>
            <a:ext uri="{FF2B5EF4-FFF2-40B4-BE49-F238E27FC236}">
              <a16:creationId xmlns:a16="http://schemas.microsoft.com/office/drawing/2014/main" xmlns="" id="{00000000-0008-0000-0300-000034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9" name="直線コネクタ 308">
          <a:extLst>
            <a:ext uri="{FF2B5EF4-FFF2-40B4-BE49-F238E27FC236}">
              <a16:creationId xmlns:a16="http://schemas.microsoft.com/office/drawing/2014/main" xmlns="" id="{00000000-0008-0000-0300-000035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0" name="テキスト ボックス 309">
          <a:extLst>
            <a:ext uri="{FF2B5EF4-FFF2-40B4-BE49-F238E27FC236}">
              <a16:creationId xmlns:a16="http://schemas.microsoft.com/office/drawing/2014/main" xmlns="" id="{00000000-0008-0000-0300-000036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1" name="直線コネクタ 310">
          <a:extLst>
            <a:ext uri="{FF2B5EF4-FFF2-40B4-BE49-F238E27FC236}">
              <a16:creationId xmlns:a16="http://schemas.microsoft.com/office/drawing/2014/main" xmlns="" id="{00000000-0008-0000-0300-000037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2" name="テキスト ボックス 311">
          <a:extLst>
            <a:ext uri="{FF2B5EF4-FFF2-40B4-BE49-F238E27FC236}">
              <a16:creationId xmlns:a16="http://schemas.microsoft.com/office/drawing/2014/main" xmlns="" id="{00000000-0008-0000-0300-000038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3" name="直線コネクタ 312">
          <a:extLst>
            <a:ext uri="{FF2B5EF4-FFF2-40B4-BE49-F238E27FC236}">
              <a16:creationId xmlns:a16="http://schemas.microsoft.com/office/drawing/2014/main" xmlns="" id="{00000000-0008-0000-0300-000039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4" name="テキスト ボックス 313">
          <a:extLst>
            <a:ext uri="{FF2B5EF4-FFF2-40B4-BE49-F238E27FC236}">
              <a16:creationId xmlns:a16="http://schemas.microsoft.com/office/drawing/2014/main" xmlns="" id="{00000000-0008-0000-0300-00003A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a:extLst>
            <a:ext uri="{FF2B5EF4-FFF2-40B4-BE49-F238E27FC236}">
              <a16:creationId xmlns:a16="http://schemas.microsoft.com/office/drawing/2014/main" xmlns="" id="{00000000-0008-0000-0300-00003B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a:extLst>
            <a:ext uri="{FF2B5EF4-FFF2-40B4-BE49-F238E27FC236}">
              <a16:creationId xmlns:a16="http://schemas.microsoft.com/office/drawing/2014/main" xmlns="" id="{00000000-0008-0000-0300-00003C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a:extLst>
            <a:ext uri="{FF2B5EF4-FFF2-40B4-BE49-F238E27FC236}">
              <a16:creationId xmlns:a16="http://schemas.microsoft.com/office/drawing/2014/main" xmlns="" id="{00000000-0008-0000-0300-00003D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106559</xdr:rowOff>
    </xdr:from>
    <xdr:to>
      <xdr:col>81</xdr:col>
      <xdr:colOff>44450</xdr:colOff>
      <xdr:row>67</xdr:row>
      <xdr:rowOff>85755</xdr:rowOff>
    </xdr:to>
    <xdr:cxnSp macro="">
      <xdr:nvCxnSpPr>
        <xdr:cNvPr id="318" name="直線コネクタ 317">
          <a:extLst>
            <a:ext uri="{FF2B5EF4-FFF2-40B4-BE49-F238E27FC236}">
              <a16:creationId xmlns:a16="http://schemas.microsoft.com/office/drawing/2014/main" xmlns="" id="{00000000-0008-0000-0300-00003E010000}"/>
            </a:ext>
          </a:extLst>
        </xdr:cNvPr>
        <xdr:cNvCxnSpPr/>
      </xdr:nvCxnSpPr>
      <xdr:spPr>
        <a:xfrm flipV="1">
          <a:off x="17018000" y="9879209"/>
          <a:ext cx="0" cy="16936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57832</xdr:rowOff>
    </xdr:from>
    <xdr:ext cx="762000" cy="259045"/>
    <xdr:sp macro="" textlink="">
      <xdr:nvSpPr>
        <xdr:cNvPr id="319" name="定員管理の状況最小値テキスト">
          <a:extLst>
            <a:ext uri="{FF2B5EF4-FFF2-40B4-BE49-F238E27FC236}">
              <a16:creationId xmlns:a16="http://schemas.microsoft.com/office/drawing/2014/main" xmlns="" id="{00000000-0008-0000-0300-00003F010000}"/>
            </a:ext>
          </a:extLst>
        </xdr:cNvPr>
        <xdr:cNvSpPr txBox="1"/>
      </xdr:nvSpPr>
      <xdr:spPr>
        <a:xfrm>
          <a:off x="17106900" y="11544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85755</xdr:rowOff>
    </xdr:from>
    <xdr:to>
      <xdr:col>81</xdr:col>
      <xdr:colOff>133350</xdr:colOff>
      <xdr:row>67</xdr:row>
      <xdr:rowOff>85755</xdr:rowOff>
    </xdr:to>
    <xdr:cxnSp macro="">
      <xdr:nvCxnSpPr>
        <xdr:cNvPr id="320" name="直線コネクタ 319">
          <a:extLst>
            <a:ext uri="{FF2B5EF4-FFF2-40B4-BE49-F238E27FC236}">
              <a16:creationId xmlns:a16="http://schemas.microsoft.com/office/drawing/2014/main" xmlns="" id="{00000000-0008-0000-0300-000040010000}"/>
            </a:ext>
          </a:extLst>
        </xdr:cNvPr>
        <xdr:cNvCxnSpPr/>
      </xdr:nvCxnSpPr>
      <xdr:spPr>
        <a:xfrm>
          <a:off x="16929100" y="11572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21486</xdr:rowOff>
    </xdr:from>
    <xdr:ext cx="762000" cy="259045"/>
    <xdr:sp macro="" textlink="">
      <xdr:nvSpPr>
        <xdr:cNvPr id="321" name="定員管理の状況最大値テキスト">
          <a:extLst>
            <a:ext uri="{FF2B5EF4-FFF2-40B4-BE49-F238E27FC236}">
              <a16:creationId xmlns:a16="http://schemas.microsoft.com/office/drawing/2014/main" xmlns="" id="{00000000-0008-0000-0300-000041010000}"/>
            </a:ext>
          </a:extLst>
        </xdr:cNvPr>
        <xdr:cNvSpPr txBox="1"/>
      </xdr:nvSpPr>
      <xdr:spPr>
        <a:xfrm>
          <a:off x="17106900" y="9622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106559</xdr:rowOff>
    </xdr:from>
    <xdr:to>
      <xdr:col>81</xdr:col>
      <xdr:colOff>133350</xdr:colOff>
      <xdr:row>57</xdr:row>
      <xdr:rowOff>106559</xdr:rowOff>
    </xdr:to>
    <xdr:cxnSp macro="">
      <xdr:nvCxnSpPr>
        <xdr:cNvPr id="322" name="直線コネクタ 321">
          <a:extLst>
            <a:ext uri="{FF2B5EF4-FFF2-40B4-BE49-F238E27FC236}">
              <a16:creationId xmlns:a16="http://schemas.microsoft.com/office/drawing/2014/main" xmlns="" id="{00000000-0008-0000-0300-000042010000}"/>
            </a:ext>
          </a:extLst>
        </xdr:cNvPr>
        <xdr:cNvCxnSpPr/>
      </xdr:nvCxnSpPr>
      <xdr:spPr>
        <a:xfrm>
          <a:off x="16929100" y="9879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101237</xdr:rowOff>
    </xdr:from>
    <xdr:to>
      <xdr:col>81</xdr:col>
      <xdr:colOff>44450</xdr:colOff>
      <xdr:row>60</xdr:row>
      <xdr:rowOff>136858</xdr:rowOff>
    </xdr:to>
    <xdr:cxnSp macro="">
      <xdr:nvCxnSpPr>
        <xdr:cNvPr id="323" name="直線コネクタ 322">
          <a:extLst>
            <a:ext uri="{FF2B5EF4-FFF2-40B4-BE49-F238E27FC236}">
              <a16:creationId xmlns:a16="http://schemas.microsoft.com/office/drawing/2014/main" xmlns="" id="{00000000-0008-0000-0300-000043010000}"/>
            </a:ext>
          </a:extLst>
        </xdr:cNvPr>
        <xdr:cNvCxnSpPr/>
      </xdr:nvCxnSpPr>
      <xdr:spPr>
        <a:xfrm>
          <a:off x="16179800" y="10388237"/>
          <a:ext cx="838200" cy="35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114438</xdr:rowOff>
    </xdr:from>
    <xdr:ext cx="762000" cy="259045"/>
    <xdr:sp macro="" textlink="">
      <xdr:nvSpPr>
        <xdr:cNvPr id="324" name="定員管理の状況平均値テキスト">
          <a:extLst>
            <a:ext uri="{FF2B5EF4-FFF2-40B4-BE49-F238E27FC236}">
              <a16:creationId xmlns:a16="http://schemas.microsoft.com/office/drawing/2014/main" xmlns="" id="{00000000-0008-0000-0300-000044010000}"/>
            </a:ext>
          </a:extLst>
        </xdr:cNvPr>
        <xdr:cNvSpPr txBox="1"/>
      </xdr:nvSpPr>
      <xdr:spPr>
        <a:xfrm>
          <a:off x="17106900" y="104014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142361</xdr:rowOff>
    </xdr:from>
    <xdr:to>
      <xdr:col>81</xdr:col>
      <xdr:colOff>95250</xdr:colOff>
      <xdr:row>61</xdr:row>
      <xdr:rowOff>72511</xdr:rowOff>
    </xdr:to>
    <xdr:sp macro="" textlink="">
      <xdr:nvSpPr>
        <xdr:cNvPr id="325" name="フローチャート: 判断 324">
          <a:extLst>
            <a:ext uri="{FF2B5EF4-FFF2-40B4-BE49-F238E27FC236}">
              <a16:creationId xmlns:a16="http://schemas.microsoft.com/office/drawing/2014/main" xmlns="" id="{00000000-0008-0000-0300-000045010000}"/>
            </a:ext>
          </a:extLst>
        </xdr:cNvPr>
        <xdr:cNvSpPr/>
      </xdr:nvSpPr>
      <xdr:spPr>
        <a:xfrm>
          <a:off x="16967200" y="10429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157783</xdr:rowOff>
    </xdr:from>
    <xdr:to>
      <xdr:col>77</xdr:col>
      <xdr:colOff>44450</xdr:colOff>
      <xdr:row>60</xdr:row>
      <xdr:rowOff>101237</xdr:rowOff>
    </xdr:to>
    <xdr:cxnSp macro="">
      <xdr:nvCxnSpPr>
        <xdr:cNvPr id="326" name="直線コネクタ 325">
          <a:extLst>
            <a:ext uri="{FF2B5EF4-FFF2-40B4-BE49-F238E27FC236}">
              <a16:creationId xmlns:a16="http://schemas.microsoft.com/office/drawing/2014/main" xmlns="" id="{00000000-0008-0000-0300-000046010000}"/>
            </a:ext>
          </a:extLst>
        </xdr:cNvPr>
        <xdr:cNvCxnSpPr/>
      </xdr:nvCxnSpPr>
      <xdr:spPr>
        <a:xfrm>
          <a:off x="15290800" y="10273333"/>
          <a:ext cx="889000" cy="114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149255</xdr:rowOff>
    </xdr:from>
    <xdr:to>
      <xdr:col>77</xdr:col>
      <xdr:colOff>95250</xdr:colOff>
      <xdr:row>61</xdr:row>
      <xdr:rowOff>79405</xdr:rowOff>
    </xdr:to>
    <xdr:sp macro="" textlink="">
      <xdr:nvSpPr>
        <xdr:cNvPr id="327" name="フローチャート: 判断 326">
          <a:extLst>
            <a:ext uri="{FF2B5EF4-FFF2-40B4-BE49-F238E27FC236}">
              <a16:creationId xmlns:a16="http://schemas.microsoft.com/office/drawing/2014/main" xmlns="" id="{00000000-0008-0000-0300-000047010000}"/>
            </a:ext>
          </a:extLst>
        </xdr:cNvPr>
        <xdr:cNvSpPr/>
      </xdr:nvSpPr>
      <xdr:spPr>
        <a:xfrm>
          <a:off x="16129000" y="1043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64182</xdr:rowOff>
    </xdr:from>
    <xdr:ext cx="736600" cy="259045"/>
    <xdr:sp macro="" textlink="">
      <xdr:nvSpPr>
        <xdr:cNvPr id="328" name="テキスト ボックス 327">
          <a:extLst>
            <a:ext uri="{FF2B5EF4-FFF2-40B4-BE49-F238E27FC236}">
              <a16:creationId xmlns:a16="http://schemas.microsoft.com/office/drawing/2014/main" xmlns="" id="{00000000-0008-0000-0300-000048010000}"/>
            </a:ext>
          </a:extLst>
        </xdr:cNvPr>
        <xdr:cNvSpPr txBox="1"/>
      </xdr:nvSpPr>
      <xdr:spPr>
        <a:xfrm>
          <a:off x="15798800" y="105226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139398</xdr:rowOff>
    </xdr:from>
    <xdr:to>
      <xdr:col>72</xdr:col>
      <xdr:colOff>203200</xdr:colOff>
      <xdr:row>59</xdr:row>
      <xdr:rowOff>157783</xdr:rowOff>
    </xdr:to>
    <xdr:cxnSp macro="">
      <xdr:nvCxnSpPr>
        <xdr:cNvPr id="329" name="直線コネクタ 328">
          <a:extLst>
            <a:ext uri="{FF2B5EF4-FFF2-40B4-BE49-F238E27FC236}">
              <a16:creationId xmlns:a16="http://schemas.microsoft.com/office/drawing/2014/main" xmlns="" id="{00000000-0008-0000-0300-000049010000}"/>
            </a:ext>
          </a:extLst>
        </xdr:cNvPr>
        <xdr:cNvCxnSpPr/>
      </xdr:nvCxnSpPr>
      <xdr:spPr>
        <a:xfrm>
          <a:off x="14401800" y="10254948"/>
          <a:ext cx="889000" cy="18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105591</xdr:rowOff>
    </xdr:from>
    <xdr:to>
      <xdr:col>73</xdr:col>
      <xdr:colOff>44450</xdr:colOff>
      <xdr:row>61</xdr:row>
      <xdr:rowOff>35741</xdr:rowOff>
    </xdr:to>
    <xdr:sp macro="" textlink="">
      <xdr:nvSpPr>
        <xdr:cNvPr id="330" name="フローチャート: 判断 329">
          <a:extLst>
            <a:ext uri="{FF2B5EF4-FFF2-40B4-BE49-F238E27FC236}">
              <a16:creationId xmlns:a16="http://schemas.microsoft.com/office/drawing/2014/main" xmlns="" id="{00000000-0008-0000-0300-00004A010000}"/>
            </a:ext>
          </a:extLst>
        </xdr:cNvPr>
        <xdr:cNvSpPr/>
      </xdr:nvSpPr>
      <xdr:spPr>
        <a:xfrm>
          <a:off x="15240000" y="10392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20518</xdr:rowOff>
    </xdr:from>
    <xdr:ext cx="762000" cy="259045"/>
    <xdr:sp macro="" textlink="">
      <xdr:nvSpPr>
        <xdr:cNvPr id="331" name="テキスト ボックス 330">
          <a:extLst>
            <a:ext uri="{FF2B5EF4-FFF2-40B4-BE49-F238E27FC236}">
              <a16:creationId xmlns:a16="http://schemas.microsoft.com/office/drawing/2014/main" xmlns="" id="{00000000-0008-0000-0300-00004B010000}"/>
            </a:ext>
          </a:extLst>
        </xdr:cNvPr>
        <xdr:cNvSpPr txBox="1"/>
      </xdr:nvSpPr>
      <xdr:spPr>
        <a:xfrm>
          <a:off x="14909800" y="10478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78498</xdr:rowOff>
    </xdr:from>
    <xdr:to>
      <xdr:col>68</xdr:col>
      <xdr:colOff>152400</xdr:colOff>
      <xdr:row>59</xdr:row>
      <xdr:rowOff>139398</xdr:rowOff>
    </xdr:to>
    <xdr:cxnSp macro="">
      <xdr:nvCxnSpPr>
        <xdr:cNvPr id="332" name="直線コネクタ 331">
          <a:extLst>
            <a:ext uri="{FF2B5EF4-FFF2-40B4-BE49-F238E27FC236}">
              <a16:creationId xmlns:a16="http://schemas.microsoft.com/office/drawing/2014/main" xmlns="" id="{00000000-0008-0000-0300-00004C010000}"/>
            </a:ext>
          </a:extLst>
        </xdr:cNvPr>
        <xdr:cNvCxnSpPr/>
      </xdr:nvCxnSpPr>
      <xdr:spPr>
        <a:xfrm>
          <a:off x="13512800" y="10194048"/>
          <a:ext cx="889000" cy="60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63077</xdr:rowOff>
    </xdr:from>
    <xdr:to>
      <xdr:col>68</xdr:col>
      <xdr:colOff>203200</xdr:colOff>
      <xdr:row>60</xdr:row>
      <xdr:rowOff>164677</xdr:rowOff>
    </xdr:to>
    <xdr:sp macro="" textlink="">
      <xdr:nvSpPr>
        <xdr:cNvPr id="333" name="フローチャート: 判断 332">
          <a:extLst>
            <a:ext uri="{FF2B5EF4-FFF2-40B4-BE49-F238E27FC236}">
              <a16:creationId xmlns:a16="http://schemas.microsoft.com/office/drawing/2014/main" xmlns="" id="{00000000-0008-0000-0300-00004D010000}"/>
            </a:ext>
          </a:extLst>
        </xdr:cNvPr>
        <xdr:cNvSpPr/>
      </xdr:nvSpPr>
      <xdr:spPr>
        <a:xfrm>
          <a:off x="14351000" y="1035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149454</xdr:rowOff>
    </xdr:from>
    <xdr:ext cx="762000" cy="259045"/>
    <xdr:sp macro="" textlink="">
      <xdr:nvSpPr>
        <xdr:cNvPr id="334" name="テキスト ボックス 333">
          <a:extLst>
            <a:ext uri="{FF2B5EF4-FFF2-40B4-BE49-F238E27FC236}">
              <a16:creationId xmlns:a16="http://schemas.microsoft.com/office/drawing/2014/main" xmlns="" id="{00000000-0008-0000-0300-00004E010000}"/>
            </a:ext>
          </a:extLst>
        </xdr:cNvPr>
        <xdr:cNvSpPr txBox="1"/>
      </xdr:nvSpPr>
      <xdr:spPr>
        <a:xfrm>
          <a:off x="14020800" y="10436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162137</xdr:rowOff>
    </xdr:from>
    <xdr:to>
      <xdr:col>64</xdr:col>
      <xdr:colOff>152400</xdr:colOff>
      <xdr:row>60</xdr:row>
      <xdr:rowOff>92287</xdr:rowOff>
    </xdr:to>
    <xdr:sp macro="" textlink="">
      <xdr:nvSpPr>
        <xdr:cNvPr id="335" name="フローチャート: 判断 334">
          <a:extLst>
            <a:ext uri="{FF2B5EF4-FFF2-40B4-BE49-F238E27FC236}">
              <a16:creationId xmlns:a16="http://schemas.microsoft.com/office/drawing/2014/main" xmlns="" id="{00000000-0008-0000-0300-00004F010000}"/>
            </a:ext>
          </a:extLst>
        </xdr:cNvPr>
        <xdr:cNvSpPr/>
      </xdr:nvSpPr>
      <xdr:spPr>
        <a:xfrm>
          <a:off x="13462000" y="10277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77064</xdr:rowOff>
    </xdr:from>
    <xdr:ext cx="762000" cy="259045"/>
    <xdr:sp macro="" textlink="">
      <xdr:nvSpPr>
        <xdr:cNvPr id="336" name="テキスト ボックス 335">
          <a:extLst>
            <a:ext uri="{FF2B5EF4-FFF2-40B4-BE49-F238E27FC236}">
              <a16:creationId xmlns:a16="http://schemas.microsoft.com/office/drawing/2014/main" xmlns="" id="{00000000-0008-0000-0300-000050010000}"/>
            </a:ext>
          </a:extLst>
        </xdr:cNvPr>
        <xdr:cNvSpPr txBox="1"/>
      </xdr:nvSpPr>
      <xdr:spPr>
        <a:xfrm>
          <a:off x="13131800" y="10364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xmlns="" id="{00000000-0008-0000-0300-000051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xmlns="" id="{00000000-0008-0000-0300-000052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xmlns="" id="{00000000-0008-0000-0300-000053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xmlns="" id="{00000000-0008-0000-0300-000054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xmlns="" id="{00000000-0008-0000-0300-000055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86058</xdr:rowOff>
    </xdr:from>
    <xdr:to>
      <xdr:col>81</xdr:col>
      <xdr:colOff>95250</xdr:colOff>
      <xdr:row>61</xdr:row>
      <xdr:rowOff>16208</xdr:rowOff>
    </xdr:to>
    <xdr:sp macro="" textlink="">
      <xdr:nvSpPr>
        <xdr:cNvPr id="342" name="楕円 341">
          <a:extLst>
            <a:ext uri="{FF2B5EF4-FFF2-40B4-BE49-F238E27FC236}">
              <a16:creationId xmlns:a16="http://schemas.microsoft.com/office/drawing/2014/main" xmlns="" id="{00000000-0008-0000-0300-000056010000}"/>
            </a:ext>
          </a:extLst>
        </xdr:cNvPr>
        <xdr:cNvSpPr/>
      </xdr:nvSpPr>
      <xdr:spPr>
        <a:xfrm>
          <a:off x="16967200" y="10373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102585</xdr:rowOff>
    </xdr:from>
    <xdr:ext cx="762000" cy="259045"/>
    <xdr:sp macro="" textlink="">
      <xdr:nvSpPr>
        <xdr:cNvPr id="343" name="定員管理の状況該当値テキスト">
          <a:extLst>
            <a:ext uri="{FF2B5EF4-FFF2-40B4-BE49-F238E27FC236}">
              <a16:creationId xmlns:a16="http://schemas.microsoft.com/office/drawing/2014/main" xmlns="" id="{00000000-0008-0000-0300-000057010000}"/>
            </a:ext>
          </a:extLst>
        </xdr:cNvPr>
        <xdr:cNvSpPr txBox="1"/>
      </xdr:nvSpPr>
      <xdr:spPr>
        <a:xfrm>
          <a:off x="17106900" y="10218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50437</xdr:rowOff>
    </xdr:from>
    <xdr:to>
      <xdr:col>77</xdr:col>
      <xdr:colOff>95250</xdr:colOff>
      <xdr:row>60</xdr:row>
      <xdr:rowOff>152037</xdr:rowOff>
    </xdr:to>
    <xdr:sp macro="" textlink="">
      <xdr:nvSpPr>
        <xdr:cNvPr id="344" name="楕円 343">
          <a:extLst>
            <a:ext uri="{FF2B5EF4-FFF2-40B4-BE49-F238E27FC236}">
              <a16:creationId xmlns:a16="http://schemas.microsoft.com/office/drawing/2014/main" xmlns="" id="{00000000-0008-0000-0300-000058010000}"/>
            </a:ext>
          </a:extLst>
        </xdr:cNvPr>
        <xdr:cNvSpPr/>
      </xdr:nvSpPr>
      <xdr:spPr>
        <a:xfrm>
          <a:off x="16129000" y="1033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162214</xdr:rowOff>
    </xdr:from>
    <xdr:ext cx="736600" cy="259045"/>
    <xdr:sp macro="" textlink="">
      <xdr:nvSpPr>
        <xdr:cNvPr id="345" name="テキスト ボックス 344">
          <a:extLst>
            <a:ext uri="{FF2B5EF4-FFF2-40B4-BE49-F238E27FC236}">
              <a16:creationId xmlns:a16="http://schemas.microsoft.com/office/drawing/2014/main" xmlns="" id="{00000000-0008-0000-0300-000059010000}"/>
            </a:ext>
          </a:extLst>
        </xdr:cNvPr>
        <xdr:cNvSpPr txBox="1"/>
      </xdr:nvSpPr>
      <xdr:spPr>
        <a:xfrm>
          <a:off x="15798800" y="101063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106983</xdr:rowOff>
    </xdr:from>
    <xdr:to>
      <xdr:col>73</xdr:col>
      <xdr:colOff>44450</xdr:colOff>
      <xdr:row>60</xdr:row>
      <xdr:rowOff>37133</xdr:rowOff>
    </xdr:to>
    <xdr:sp macro="" textlink="">
      <xdr:nvSpPr>
        <xdr:cNvPr id="346" name="楕円 345">
          <a:extLst>
            <a:ext uri="{FF2B5EF4-FFF2-40B4-BE49-F238E27FC236}">
              <a16:creationId xmlns:a16="http://schemas.microsoft.com/office/drawing/2014/main" xmlns="" id="{00000000-0008-0000-0300-00005A010000}"/>
            </a:ext>
          </a:extLst>
        </xdr:cNvPr>
        <xdr:cNvSpPr/>
      </xdr:nvSpPr>
      <xdr:spPr>
        <a:xfrm>
          <a:off x="15240000" y="10222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47310</xdr:rowOff>
    </xdr:from>
    <xdr:ext cx="762000" cy="259045"/>
    <xdr:sp macro="" textlink="">
      <xdr:nvSpPr>
        <xdr:cNvPr id="347" name="テキスト ボックス 346">
          <a:extLst>
            <a:ext uri="{FF2B5EF4-FFF2-40B4-BE49-F238E27FC236}">
              <a16:creationId xmlns:a16="http://schemas.microsoft.com/office/drawing/2014/main" xmlns="" id="{00000000-0008-0000-0300-00005B010000}"/>
            </a:ext>
          </a:extLst>
        </xdr:cNvPr>
        <xdr:cNvSpPr txBox="1"/>
      </xdr:nvSpPr>
      <xdr:spPr>
        <a:xfrm>
          <a:off x="14909800" y="999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88598</xdr:rowOff>
    </xdr:from>
    <xdr:to>
      <xdr:col>68</xdr:col>
      <xdr:colOff>203200</xdr:colOff>
      <xdr:row>60</xdr:row>
      <xdr:rowOff>18748</xdr:rowOff>
    </xdr:to>
    <xdr:sp macro="" textlink="">
      <xdr:nvSpPr>
        <xdr:cNvPr id="348" name="楕円 347">
          <a:extLst>
            <a:ext uri="{FF2B5EF4-FFF2-40B4-BE49-F238E27FC236}">
              <a16:creationId xmlns:a16="http://schemas.microsoft.com/office/drawing/2014/main" xmlns="" id="{00000000-0008-0000-0300-00005C010000}"/>
            </a:ext>
          </a:extLst>
        </xdr:cNvPr>
        <xdr:cNvSpPr/>
      </xdr:nvSpPr>
      <xdr:spPr>
        <a:xfrm>
          <a:off x="14351000" y="10204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28925</xdr:rowOff>
    </xdr:from>
    <xdr:ext cx="762000" cy="259045"/>
    <xdr:sp macro="" textlink="">
      <xdr:nvSpPr>
        <xdr:cNvPr id="349" name="テキスト ボックス 348">
          <a:extLst>
            <a:ext uri="{FF2B5EF4-FFF2-40B4-BE49-F238E27FC236}">
              <a16:creationId xmlns:a16="http://schemas.microsoft.com/office/drawing/2014/main" xmlns="" id="{00000000-0008-0000-0300-00005D010000}"/>
            </a:ext>
          </a:extLst>
        </xdr:cNvPr>
        <xdr:cNvSpPr txBox="1"/>
      </xdr:nvSpPr>
      <xdr:spPr>
        <a:xfrm>
          <a:off x="14020800" y="9973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27698</xdr:rowOff>
    </xdr:from>
    <xdr:to>
      <xdr:col>64</xdr:col>
      <xdr:colOff>152400</xdr:colOff>
      <xdr:row>59</xdr:row>
      <xdr:rowOff>129298</xdr:rowOff>
    </xdr:to>
    <xdr:sp macro="" textlink="">
      <xdr:nvSpPr>
        <xdr:cNvPr id="350" name="楕円 349">
          <a:extLst>
            <a:ext uri="{FF2B5EF4-FFF2-40B4-BE49-F238E27FC236}">
              <a16:creationId xmlns:a16="http://schemas.microsoft.com/office/drawing/2014/main" xmlns="" id="{00000000-0008-0000-0300-00005E010000}"/>
            </a:ext>
          </a:extLst>
        </xdr:cNvPr>
        <xdr:cNvSpPr/>
      </xdr:nvSpPr>
      <xdr:spPr>
        <a:xfrm>
          <a:off x="13462000" y="1014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139475</xdr:rowOff>
    </xdr:from>
    <xdr:ext cx="762000" cy="259045"/>
    <xdr:sp macro="" textlink="">
      <xdr:nvSpPr>
        <xdr:cNvPr id="351" name="テキスト ボックス 350">
          <a:extLst>
            <a:ext uri="{FF2B5EF4-FFF2-40B4-BE49-F238E27FC236}">
              <a16:creationId xmlns:a16="http://schemas.microsoft.com/office/drawing/2014/main" xmlns="" id="{00000000-0008-0000-0300-00005F010000}"/>
            </a:ext>
          </a:extLst>
        </xdr:cNvPr>
        <xdr:cNvSpPr txBox="1"/>
      </xdr:nvSpPr>
      <xdr:spPr>
        <a:xfrm>
          <a:off x="13131800" y="9912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a:extLst>
            <a:ext uri="{FF2B5EF4-FFF2-40B4-BE49-F238E27FC236}">
              <a16:creationId xmlns:a16="http://schemas.microsoft.com/office/drawing/2014/main" xmlns="" id="{00000000-0008-0000-0300-000060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a:extLst>
            <a:ext uri="{FF2B5EF4-FFF2-40B4-BE49-F238E27FC236}">
              <a16:creationId xmlns:a16="http://schemas.microsoft.com/office/drawing/2014/main" xmlns="" id="{00000000-0008-0000-0300-000061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a:extLst>
            <a:ext uri="{FF2B5EF4-FFF2-40B4-BE49-F238E27FC236}">
              <a16:creationId xmlns:a16="http://schemas.microsoft.com/office/drawing/2014/main" xmlns="" id="{00000000-0008-0000-0300-000062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a:extLst>
            <a:ext uri="{FF2B5EF4-FFF2-40B4-BE49-F238E27FC236}">
              <a16:creationId xmlns:a16="http://schemas.microsoft.com/office/drawing/2014/main" xmlns="" id="{00000000-0008-0000-0300-000063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a:extLst>
            <a:ext uri="{FF2B5EF4-FFF2-40B4-BE49-F238E27FC236}">
              <a16:creationId xmlns:a16="http://schemas.microsoft.com/office/drawing/2014/main" xmlns="" id="{00000000-0008-0000-0300-000064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a:extLst>
            <a:ext uri="{FF2B5EF4-FFF2-40B4-BE49-F238E27FC236}">
              <a16:creationId xmlns:a16="http://schemas.microsoft.com/office/drawing/2014/main" xmlns="" id="{00000000-0008-0000-0300-000065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a:extLst>
            <a:ext uri="{FF2B5EF4-FFF2-40B4-BE49-F238E27FC236}">
              <a16:creationId xmlns:a16="http://schemas.microsoft.com/office/drawing/2014/main" xmlns="" id="{00000000-0008-0000-0300-000066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a:extLst>
            <a:ext uri="{FF2B5EF4-FFF2-40B4-BE49-F238E27FC236}">
              <a16:creationId xmlns:a16="http://schemas.microsoft.com/office/drawing/2014/main" xmlns="" id="{00000000-0008-0000-0300-000067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a:extLst>
            <a:ext uri="{FF2B5EF4-FFF2-40B4-BE49-F238E27FC236}">
              <a16:creationId xmlns:a16="http://schemas.microsoft.com/office/drawing/2014/main" xmlns="" id="{00000000-0008-0000-0300-000068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a:extLst>
            <a:ext uri="{FF2B5EF4-FFF2-40B4-BE49-F238E27FC236}">
              <a16:creationId xmlns:a16="http://schemas.microsoft.com/office/drawing/2014/main" xmlns="" id="{00000000-0008-0000-0300-000069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a:extLst>
            <a:ext uri="{FF2B5EF4-FFF2-40B4-BE49-F238E27FC236}">
              <a16:creationId xmlns:a16="http://schemas.microsoft.com/office/drawing/2014/main" xmlns="" id="{00000000-0008-0000-0300-00006A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a:extLst>
            <a:ext uri="{FF2B5EF4-FFF2-40B4-BE49-F238E27FC236}">
              <a16:creationId xmlns:a16="http://schemas.microsoft.com/office/drawing/2014/main" xmlns="" id="{00000000-0008-0000-0300-00006B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a:extLst>
            <a:ext uri="{FF2B5EF4-FFF2-40B4-BE49-F238E27FC236}">
              <a16:creationId xmlns:a16="http://schemas.microsoft.com/office/drawing/2014/main" xmlns="" id="{00000000-0008-0000-0300-00006C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元利償還金については、</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近年は減少傾向となって</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いた</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ものの、</a:t>
          </a:r>
          <a:r>
            <a:rPr lang="en-US"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H30</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からは</a:t>
          </a:r>
          <a:r>
            <a:rPr lang="en-US"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H27</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実施の仁淀川公衆トイレ及び遊歩道設置工事等に係る起債の償還に伴い、上昇に転じ、</a:t>
          </a:r>
          <a:r>
            <a:rPr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対前年度比</a:t>
          </a:r>
          <a:r>
            <a:rPr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0.6</a:t>
          </a:r>
          <a:r>
            <a:rPr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ポイントの</a:t>
          </a:r>
          <a:r>
            <a:rPr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悪化となった。</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現在では交付税算入のある起債を積極的に借入れ事業を実施して</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いるが</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今後の「治水対策事業」・「庁舎建設事業」等の大型事業の実施による借入と合せて、本比率は上昇していくことが予想されている。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32</xdr:row>
      <xdr:rowOff>101600</xdr:rowOff>
    </xdr:from>
    <xdr:ext cx="298543" cy="225703"/>
    <xdr:sp macro="" textlink="">
      <xdr:nvSpPr>
        <xdr:cNvPr id="365" name="テキスト ボックス 364">
          <a:extLst>
            <a:ext uri="{FF2B5EF4-FFF2-40B4-BE49-F238E27FC236}">
              <a16:creationId xmlns:a16="http://schemas.microsoft.com/office/drawing/2014/main" xmlns="" id="{00000000-0008-0000-0300-00006D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a:extLst>
            <a:ext uri="{FF2B5EF4-FFF2-40B4-BE49-F238E27FC236}">
              <a16:creationId xmlns:a16="http://schemas.microsoft.com/office/drawing/2014/main" xmlns="" id="{00000000-0008-0000-0300-00006E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a:extLst>
            <a:ext uri="{FF2B5EF4-FFF2-40B4-BE49-F238E27FC236}">
              <a16:creationId xmlns:a16="http://schemas.microsoft.com/office/drawing/2014/main" xmlns="" id="{00000000-0008-0000-0300-00006F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8" name="直線コネクタ 367">
          <a:extLst>
            <a:ext uri="{FF2B5EF4-FFF2-40B4-BE49-F238E27FC236}">
              <a16:creationId xmlns:a16="http://schemas.microsoft.com/office/drawing/2014/main" xmlns="" id="{00000000-0008-0000-0300-000070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9" name="テキスト ボックス 368">
          <a:extLst>
            <a:ext uri="{FF2B5EF4-FFF2-40B4-BE49-F238E27FC236}">
              <a16:creationId xmlns:a16="http://schemas.microsoft.com/office/drawing/2014/main" xmlns="" id="{00000000-0008-0000-0300-000071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0" name="直線コネクタ 369">
          <a:extLst>
            <a:ext uri="{FF2B5EF4-FFF2-40B4-BE49-F238E27FC236}">
              <a16:creationId xmlns:a16="http://schemas.microsoft.com/office/drawing/2014/main" xmlns="" id="{00000000-0008-0000-0300-000072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1" name="テキスト ボックス 370">
          <a:extLst>
            <a:ext uri="{FF2B5EF4-FFF2-40B4-BE49-F238E27FC236}">
              <a16:creationId xmlns:a16="http://schemas.microsoft.com/office/drawing/2014/main" xmlns="" id="{00000000-0008-0000-0300-000073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a:extLst>
            <a:ext uri="{FF2B5EF4-FFF2-40B4-BE49-F238E27FC236}">
              <a16:creationId xmlns:a16="http://schemas.microsoft.com/office/drawing/2014/main" xmlns="" id="{00000000-0008-0000-0300-000074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a:extLst>
            <a:ext uri="{FF2B5EF4-FFF2-40B4-BE49-F238E27FC236}">
              <a16:creationId xmlns:a16="http://schemas.microsoft.com/office/drawing/2014/main" xmlns="" id="{00000000-0008-0000-0300-000075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4" name="直線コネクタ 373">
          <a:extLst>
            <a:ext uri="{FF2B5EF4-FFF2-40B4-BE49-F238E27FC236}">
              <a16:creationId xmlns:a16="http://schemas.microsoft.com/office/drawing/2014/main" xmlns="" id="{00000000-0008-0000-0300-000076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5" name="テキスト ボックス 374">
          <a:extLst>
            <a:ext uri="{FF2B5EF4-FFF2-40B4-BE49-F238E27FC236}">
              <a16:creationId xmlns:a16="http://schemas.microsoft.com/office/drawing/2014/main" xmlns="" id="{00000000-0008-0000-0300-000077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6" name="直線コネクタ 375">
          <a:extLst>
            <a:ext uri="{FF2B5EF4-FFF2-40B4-BE49-F238E27FC236}">
              <a16:creationId xmlns:a16="http://schemas.microsoft.com/office/drawing/2014/main" xmlns="" id="{00000000-0008-0000-0300-000078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7" name="テキスト ボックス 376">
          <a:extLst>
            <a:ext uri="{FF2B5EF4-FFF2-40B4-BE49-F238E27FC236}">
              <a16:creationId xmlns:a16="http://schemas.microsoft.com/office/drawing/2014/main" xmlns="" id="{00000000-0008-0000-0300-000079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xmlns=""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xmlns=""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96943</xdr:rowOff>
    </xdr:from>
    <xdr:to>
      <xdr:col>81</xdr:col>
      <xdr:colOff>44450</xdr:colOff>
      <xdr:row>44</xdr:row>
      <xdr:rowOff>36406</xdr:rowOff>
    </xdr:to>
    <xdr:cxnSp macro="">
      <xdr:nvCxnSpPr>
        <xdr:cNvPr id="380" name="直線コネクタ 379">
          <a:extLst>
            <a:ext uri="{FF2B5EF4-FFF2-40B4-BE49-F238E27FC236}">
              <a16:creationId xmlns:a16="http://schemas.microsoft.com/office/drawing/2014/main" xmlns="" id="{00000000-0008-0000-0300-00007C010000}"/>
            </a:ext>
          </a:extLst>
        </xdr:cNvPr>
        <xdr:cNvCxnSpPr/>
      </xdr:nvCxnSpPr>
      <xdr:spPr>
        <a:xfrm flipV="1">
          <a:off x="17018000" y="6269143"/>
          <a:ext cx="0" cy="13110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8483</xdr:rowOff>
    </xdr:from>
    <xdr:ext cx="762000" cy="259045"/>
    <xdr:sp macro="" textlink="">
      <xdr:nvSpPr>
        <xdr:cNvPr id="381" name="公債費負担の状況最小値テキスト">
          <a:extLst>
            <a:ext uri="{FF2B5EF4-FFF2-40B4-BE49-F238E27FC236}">
              <a16:creationId xmlns:a16="http://schemas.microsoft.com/office/drawing/2014/main" xmlns="" id="{00000000-0008-0000-0300-00007D010000}"/>
            </a:ext>
          </a:extLst>
        </xdr:cNvPr>
        <xdr:cNvSpPr txBox="1"/>
      </xdr:nvSpPr>
      <xdr:spPr>
        <a:xfrm>
          <a:off x="17106900" y="7552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36406</xdr:rowOff>
    </xdr:from>
    <xdr:to>
      <xdr:col>81</xdr:col>
      <xdr:colOff>133350</xdr:colOff>
      <xdr:row>44</xdr:row>
      <xdr:rowOff>36406</xdr:rowOff>
    </xdr:to>
    <xdr:cxnSp macro="">
      <xdr:nvCxnSpPr>
        <xdr:cNvPr id="382" name="直線コネクタ 381">
          <a:extLst>
            <a:ext uri="{FF2B5EF4-FFF2-40B4-BE49-F238E27FC236}">
              <a16:creationId xmlns:a16="http://schemas.microsoft.com/office/drawing/2014/main" xmlns="" id="{00000000-0008-0000-0300-00007E010000}"/>
            </a:ext>
          </a:extLst>
        </xdr:cNvPr>
        <xdr:cNvCxnSpPr/>
      </xdr:nvCxnSpPr>
      <xdr:spPr>
        <a:xfrm>
          <a:off x="16929100" y="7580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11870</xdr:rowOff>
    </xdr:from>
    <xdr:ext cx="762000" cy="259045"/>
    <xdr:sp macro="" textlink="">
      <xdr:nvSpPr>
        <xdr:cNvPr id="383" name="公債費負担の状況最大値テキスト">
          <a:extLst>
            <a:ext uri="{FF2B5EF4-FFF2-40B4-BE49-F238E27FC236}">
              <a16:creationId xmlns:a16="http://schemas.microsoft.com/office/drawing/2014/main" xmlns="" id="{00000000-0008-0000-0300-00007F010000}"/>
            </a:ext>
          </a:extLst>
        </xdr:cNvPr>
        <xdr:cNvSpPr txBox="1"/>
      </xdr:nvSpPr>
      <xdr:spPr>
        <a:xfrm>
          <a:off x="17106900" y="601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96943</xdr:rowOff>
    </xdr:from>
    <xdr:to>
      <xdr:col>81</xdr:col>
      <xdr:colOff>133350</xdr:colOff>
      <xdr:row>36</xdr:row>
      <xdr:rowOff>96943</xdr:rowOff>
    </xdr:to>
    <xdr:cxnSp macro="">
      <xdr:nvCxnSpPr>
        <xdr:cNvPr id="384" name="直線コネクタ 383">
          <a:extLst>
            <a:ext uri="{FF2B5EF4-FFF2-40B4-BE49-F238E27FC236}">
              <a16:creationId xmlns:a16="http://schemas.microsoft.com/office/drawing/2014/main" xmlns="" id="{00000000-0008-0000-0300-000080010000}"/>
            </a:ext>
          </a:extLst>
        </xdr:cNvPr>
        <xdr:cNvCxnSpPr/>
      </xdr:nvCxnSpPr>
      <xdr:spPr>
        <a:xfrm>
          <a:off x="16929100" y="6269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153670</xdr:rowOff>
    </xdr:from>
    <xdr:to>
      <xdr:col>81</xdr:col>
      <xdr:colOff>44450</xdr:colOff>
      <xdr:row>40</xdr:row>
      <xdr:rowOff>30480</xdr:rowOff>
    </xdr:to>
    <xdr:cxnSp macro="">
      <xdr:nvCxnSpPr>
        <xdr:cNvPr id="385" name="直線コネクタ 384">
          <a:extLst>
            <a:ext uri="{FF2B5EF4-FFF2-40B4-BE49-F238E27FC236}">
              <a16:creationId xmlns:a16="http://schemas.microsoft.com/office/drawing/2014/main" xmlns="" id="{00000000-0008-0000-0300-000081010000}"/>
            </a:ext>
          </a:extLst>
        </xdr:cNvPr>
        <xdr:cNvCxnSpPr/>
      </xdr:nvCxnSpPr>
      <xdr:spPr>
        <a:xfrm>
          <a:off x="16179800" y="684022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151571</xdr:rowOff>
    </xdr:from>
    <xdr:ext cx="762000" cy="259045"/>
    <xdr:sp macro="" textlink="">
      <xdr:nvSpPr>
        <xdr:cNvPr id="386" name="公債費負担の状況平均値テキスト">
          <a:extLst>
            <a:ext uri="{FF2B5EF4-FFF2-40B4-BE49-F238E27FC236}">
              <a16:creationId xmlns:a16="http://schemas.microsoft.com/office/drawing/2014/main" xmlns="" id="{00000000-0008-0000-0300-000082010000}"/>
            </a:ext>
          </a:extLst>
        </xdr:cNvPr>
        <xdr:cNvSpPr txBox="1"/>
      </xdr:nvSpPr>
      <xdr:spPr>
        <a:xfrm>
          <a:off x="17106900" y="66666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135044</xdr:rowOff>
    </xdr:from>
    <xdr:to>
      <xdr:col>81</xdr:col>
      <xdr:colOff>95250</xdr:colOff>
      <xdr:row>40</xdr:row>
      <xdr:rowOff>65194</xdr:rowOff>
    </xdr:to>
    <xdr:sp macro="" textlink="">
      <xdr:nvSpPr>
        <xdr:cNvPr id="387" name="フローチャート: 判断 386">
          <a:extLst>
            <a:ext uri="{FF2B5EF4-FFF2-40B4-BE49-F238E27FC236}">
              <a16:creationId xmlns:a16="http://schemas.microsoft.com/office/drawing/2014/main" xmlns="" id="{00000000-0008-0000-0300-000083010000}"/>
            </a:ext>
          </a:extLst>
        </xdr:cNvPr>
        <xdr:cNvSpPr/>
      </xdr:nvSpPr>
      <xdr:spPr>
        <a:xfrm>
          <a:off x="169672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97367</xdr:rowOff>
    </xdr:from>
    <xdr:to>
      <xdr:col>77</xdr:col>
      <xdr:colOff>44450</xdr:colOff>
      <xdr:row>39</xdr:row>
      <xdr:rowOff>153670</xdr:rowOff>
    </xdr:to>
    <xdr:cxnSp macro="">
      <xdr:nvCxnSpPr>
        <xdr:cNvPr id="388" name="直線コネクタ 387">
          <a:extLst>
            <a:ext uri="{FF2B5EF4-FFF2-40B4-BE49-F238E27FC236}">
              <a16:creationId xmlns:a16="http://schemas.microsoft.com/office/drawing/2014/main" xmlns="" id="{00000000-0008-0000-0300-000084010000}"/>
            </a:ext>
          </a:extLst>
        </xdr:cNvPr>
        <xdr:cNvCxnSpPr/>
      </xdr:nvCxnSpPr>
      <xdr:spPr>
        <a:xfrm>
          <a:off x="15290800" y="6783917"/>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127000</xdr:rowOff>
    </xdr:from>
    <xdr:to>
      <xdr:col>77</xdr:col>
      <xdr:colOff>95250</xdr:colOff>
      <xdr:row>40</xdr:row>
      <xdr:rowOff>57150</xdr:rowOff>
    </xdr:to>
    <xdr:sp macro="" textlink="">
      <xdr:nvSpPr>
        <xdr:cNvPr id="389" name="フローチャート: 判断 388">
          <a:extLst>
            <a:ext uri="{FF2B5EF4-FFF2-40B4-BE49-F238E27FC236}">
              <a16:creationId xmlns:a16="http://schemas.microsoft.com/office/drawing/2014/main" xmlns="" id="{00000000-0008-0000-0300-000085010000}"/>
            </a:ext>
          </a:extLst>
        </xdr:cNvPr>
        <xdr:cNvSpPr/>
      </xdr:nvSpPr>
      <xdr:spPr>
        <a:xfrm>
          <a:off x="16129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41927</xdr:rowOff>
    </xdr:from>
    <xdr:ext cx="736600" cy="259045"/>
    <xdr:sp macro="" textlink="">
      <xdr:nvSpPr>
        <xdr:cNvPr id="390" name="テキスト ボックス 389">
          <a:extLst>
            <a:ext uri="{FF2B5EF4-FFF2-40B4-BE49-F238E27FC236}">
              <a16:creationId xmlns:a16="http://schemas.microsoft.com/office/drawing/2014/main" xmlns="" id="{00000000-0008-0000-0300-000086010000}"/>
            </a:ext>
          </a:extLst>
        </xdr:cNvPr>
        <xdr:cNvSpPr txBox="1"/>
      </xdr:nvSpPr>
      <xdr:spPr>
        <a:xfrm>
          <a:off x="15798800" y="689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89323</xdr:rowOff>
    </xdr:from>
    <xdr:to>
      <xdr:col>72</xdr:col>
      <xdr:colOff>203200</xdr:colOff>
      <xdr:row>39</xdr:row>
      <xdr:rowOff>97367</xdr:rowOff>
    </xdr:to>
    <xdr:cxnSp macro="">
      <xdr:nvCxnSpPr>
        <xdr:cNvPr id="391" name="直線コネクタ 390">
          <a:extLst>
            <a:ext uri="{FF2B5EF4-FFF2-40B4-BE49-F238E27FC236}">
              <a16:creationId xmlns:a16="http://schemas.microsoft.com/office/drawing/2014/main" xmlns="" id="{00000000-0008-0000-0300-000087010000}"/>
            </a:ext>
          </a:extLst>
        </xdr:cNvPr>
        <xdr:cNvCxnSpPr/>
      </xdr:nvCxnSpPr>
      <xdr:spPr>
        <a:xfrm>
          <a:off x="14401800" y="677587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135044</xdr:rowOff>
    </xdr:from>
    <xdr:to>
      <xdr:col>73</xdr:col>
      <xdr:colOff>44450</xdr:colOff>
      <xdr:row>40</xdr:row>
      <xdr:rowOff>65194</xdr:rowOff>
    </xdr:to>
    <xdr:sp macro="" textlink="">
      <xdr:nvSpPr>
        <xdr:cNvPr id="392" name="フローチャート: 判断 391">
          <a:extLst>
            <a:ext uri="{FF2B5EF4-FFF2-40B4-BE49-F238E27FC236}">
              <a16:creationId xmlns:a16="http://schemas.microsoft.com/office/drawing/2014/main" xmlns="" id="{00000000-0008-0000-0300-000088010000}"/>
            </a:ext>
          </a:extLst>
        </xdr:cNvPr>
        <xdr:cNvSpPr/>
      </xdr:nvSpPr>
      <xdr:spPr>
        <a:xfrm>
          <a:off x="15240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49971</xdr:rowOff>
    </xdr:from>
    <xdr:ext cx="762000" cy="259045"/>
    <xdr:sp macro="" textlink="">
      <xdr:nvSpPr>
        <xdr:cNvPr id="393" name="テキスト ボックス 392">
          <a:extLst>
            <a:ext uri="{FF2B5EF4-FFF2-40B4-BE49-F238E27FC236}">
              <a16:creationId xmlns:a16="http://schemas.microsoft.com/office/drawing/2014/main" xmlns="" id="{00000000-0008-0000-0300-000089010000}"/>
            </a:ext>
          </a:extLst>
        </xdr:cNvPr>
        <xdr:cNvSpPr txBox="1"/>
      </xdr:nvSpPr>
      <xdr:spPr>
        <a:xfrm>
          <a:off x="14909800" y="690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89323</xdr:rowOff>
    </xdr:from>
    <xdr:to>
      <xdr:col>68</xdr:col>
      <xdr:colOff>152400</xdr:colOff>
      <xdr:row>39</xdr:row>
      <xdr:rowOff>89323</xdr:rowOff>
    </xdr:to>
    <xdr:cxnSp macro="">
      <xdr:nvCxnSpPr>
        <xdr:cNvPr id="394" name="直線コネクタ 393">
          <a:extLst>
            <a:ext uri="{FF2B5EF4-FFF2-40B4-BE49-F238E27FC236}">
              <a16:creationId xmlns:a16="http://schemas.microsoft.com/office/drawing/2014/main" xmlns="" id="{00000000-0008-0000-0300-00008A010000}"/>
            </a:ext>
          </a:extLst>
        </xdr:cNvPr>
        <xdr:cNvCxnSpPr/>
      </xdr:nvCxnSpPr>
      <xdr:spPr>
        <a:xfrm>
          <a:off x="13512800" y="677587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143087</xdr:rowOff>
    </xdr:from>
    <xdr:to>
      <xdr:col>68</xdr:col>
      <xdr:colOff>203200</xdr:colOff>
      <xdr:row>40</xdr:row>
      <xdr:rowOff>73237</xdr:rowOff>
    </xdr:to>
    <xdr:sp macro="" textlink="">
      <xdr:nvSpPr>
        <xdr:cNvPr id="395" name="フローチャート: 判断 394">
          <a:extLst>
            <a:ext uri="{FF2B5EF4-FFF2-40B4-BE49-F238E27FC236}">
              <a16:creationId xmlns:a16="http://schemas.microsoft.com/office/drawing/2014/main" xmlns="" id="{00000000-0008-0000-0300-00008B010000}"/>
            </a:ext>
          </a:extLst>
        </xdr:cNvPr>
        <xdr:cNvSpPr/>
      </xdr:nvSpPr>
      <xdr:spPr>
        <a:xfrm>
          <a:off x="14351000" y="682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58014</xdr:rowOff>
    </xdr:from>
    <xdr:ext cx="762000" cy="259045"/>
    <xdr:sp macro="" textlink="">
      <xdr:nvSpPr>
        <xdr:cNvPr id="396" name="テキスト ボックス 395">
          <a:extLst>
            <a:ext uri="{FF2B5EF4-FFF2-40B4-BE49-F238E27FC236}">
              <a16:creationId xmlns:a16="http://schemas.microsoft.com/office/drawing/2014/main" xmlns="" id="{00000000-0008-0000-0300-00008C010000}"/>
            </a:ext>
          </a:extLst>
        </xdr:cNvPr>
        <xdr:cNvSpPr txBox="1"/>
      </xdr:nvSpPr>
      <xdr:spPr>
        <a:xfrm>
          <a:off x="14020800" y="691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35983</xdr:rowOff>
    </xdr:from>
    <xdr:to>
      <xdr:col>64</xdr:col>
      <xdr:colOff>152400</xdr:colOff>
      <xdr:row>40</xdr:row>
      <xdr:rowOff>137583</xdr:rowOff>
    </xdr:to>
    <xdr:sp macro="" textlink="">
      <xdr:nvSpPr>
        <xdr:cNvPr id="397" name="フローチャート: 判断 396">
          <a:extLst>
            <a:ext uri="{FF2B5EF4-FFF2-40B4-BE49-F238E27FC236}">
              <a16:creationId xmlns:a16="http://schemas.microsoft.com/office/drawing/2014/main" xmlns="" id="{00000000-0008-0000-0300-00008D010000}"/>
            </a:ext>
          </a:extLst>
        </xdr:cNvPr>
        <xdr:cNvSpPr/>
      </xdr:nvSpPr>
      <xdr:spPr>
        <a:xfrm>
          <a:off x="13462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122360</xdr:rowOff>
    </xdr:from>
    <xdr:ext cx="762000" cy="259045"/>
    <xdr:sp macro="" textlink="">
      <xdr:nvSpPr>
        <xdr:cNvPr id="398" name="テキスト ボックス 397">
          <a:extLst>
            <a:ext uri="{FF2B5EF4-FFF2-40B4-BE49-F238E27FC236}">
              <a16:creationId xmlns:a16="http://schemas.microsoft.com/office/drawing/2014/main" xmlns="" id="{00000000-0008-0000-0300-00008E010000}"/>
            </a:ext>
          </a:extLst>
        </xdr:cNvPr>
        <xdr:cNvSpPr txBox="1"/>
      </xdr:nvSpPr>
      <xdr:spPr>
        <a:xfrm>
          <a:off x="13131800" y="698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xmlns=""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xmlns=""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xmlns=""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xmlns=""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xmlns=""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151130</xdr:rowOff>
    </xdr:from>
    <xdr:to>
      <xdr:col>81</xdr:col>
      <xdr:colOff>95250</xdr:colOff>
      <xdr:row>40</xdr:row>
      <xdr:rowOff>81280</xdr:rowOff>
    </xdr:to>
    <xdr:sp macro="" textlink="">
      <xdr:nvSpPr>
        <xdr:cNvPr id="404" name="楕円 403">
          <a:extLst>
            <a:ext uri="{FF2B5EF4-FFF2-40B4-BE49-F238E27FC236}">
              <a16:creationId xmlns:a16="http://schemas.microsoft.com/office/drawing/2014/main" xmlns="" id="{00000000-0008-0000-0300-000094010000}"/>
            </a:ext>
          </a:extLst>
        </xdr:cNvPr>
        <xdr:cNvSpPr/>
      </xdr:nvSpPr>
      <xdr:spPr>
        <a:xfrm>
          <a:off x="169672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123207</xdr:rowOff>
    </xdr:from>
    <xdr:ext cx="762000" cy="259045"/>
    <xdr:sp macro="" textlink="">
      <xdr:nvSpPr>
        <xdr:cNvPr id="405" name="公債費負担の状況該当値テキスト">
          <a:extLst>
            <a:ext uri="{FF2B5EF4-FFF2-40B4-BE49-F238E27FC236}">
              <a16:creationId xmlns:a16="http://schemas.microsoft.com/office/drawing/2014/main" xmlns="" id="{00000000-0008-0000-0300-000095010000}"/>
            </a:ext>
          </a:extLst>
        </xdr:cNvPr>
        <xdr:cNvSpPr txBox="1"/>
      </xdr:nvSpPr>
      <xdr:spPr>
        <a:xfrm>
          <a:off x="17106900" y="6809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102870</xdr:rowOff>
    </xdr:from>
    <xdr:to>
      <xdr:col>77</xdr:col>
      <xdr:colOff>95250</xdr:colOff>
      <xdr:row>40</xdr:row>
      <xdr:rowOff>33020</xdr:rowOff>
    </xdr:to>
    <xdr:sp macro="" textlink="">
      <xdr:nvSpPr>
        <xdr:cNvPr id="406" name="楕円 405">
          <a:extLst>
            <a:ext uri="{FF2B5EF4-FFF2-40B4-BE49-F238E27FC236}">
              <a16:creationId xmlns:a16="http://schemas.microsoft.com/office/drawing/2014/main" xmlns="" id="{00000000-0008-0000-0300-000096010000}"/>
            </a:ext>
          </a:extLst>
        </xdr:cNvPr>
        <xdr:cNvSpPr/>
      </xdr:nvSpPr>
      <xdr:spPr>
        <a:xfrm>
          <a:off x="161290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43197</xdr:rowOff>
    </xdr:from>
    <xdr:ext cx="736600" cy="259045"/>
    <xdr:sp macro="" textlink="">
      <xdr:nvSpPr>
        <xdr:cNvPr id="407" name="テキスト ボックス 406">
          <a:extLst>
            <a:ext uri="{FF2B5EF4-FFF2-40B4-BE49-F238E27FC236}">
              <a16:creationId xmlns:a16="http://schemas.microsoft.com/office/drawing/2014/main" xmlns="" id="{00000000-0008-0000-0300-000097010000}"/>
            </a:ext>
          </a:extLst>
        </xdr:cNvPr>
        <xdr:cNvSpPr txBox="1"/>
      </xdr:nvSpPr>
      <xdr:spPr>
        <a:xfrm>
          <a:off x="15798800" y="6558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46567</xdr:rowOff>
    </xdr:from>
    <xdr:to>
      <xdr:col>73</xdr:col>
      <xdr:colOff>44450</xdr:colOff>
      <xdr:row>39</xdr:row>
      <xdr:rowOff>148167</xdr:rowOff>
    </xdr:to>
    <xdr:sp macro="" textlink="">
      <xdr:nvSpPr>
        <xdr:cNvPr id="408" name="楕円 407">
          <a:extLst>
            <a:ext uri="{FF2B5EF4-FFF2-40B4-BE49-F238E27FC236}">
              <a16:creationId xmlns:a16="http://schemas.microsoft.com/office/drawing/2014/main" xmlns="" id="{00000000-0008-0000-0300-000098010000}"/>
            </a:ext>
          </a:extLst>
        </xdr:cNvPr>
        <xdr:cNvSpPr/>
      </xdr:nvSpPr>
      <xdr:spPr>
        <a:xfrm>
          <a:off x="152400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158344</xdr:rowOff>
    </xdr:from>
    <xdr:ext cx="762000" cy="259045"/>
    <xdr:sp macro="" textlink="">
      <xdr:nvSpPr>
        <xdr:cNvPr id="409" name="テキスト ボックス 408">
          <a:extLst>
            <a:ext uri="{FF2B5EF4-FFF2-40B4-BE49-F238E27FC236}">
              <a16:creationId xmlns:a16="http://schemas.microsoft.com/office/drawing/2014/main" xmlns="" id="{00000000-0008-0000-0300-000099010000}"/>
            </a:ext>
          </a:extLst>
        </xdr:cNvPr>
        <xdr:cNvSpPr txBox="1"/>
      </xdr:nvSpPr>
      <xdr:spPr>
        <a:xfrm>
          <a:off x="14909800" y="650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38523</xdr:rowOff>
    </xdr:from>
    <xdr:to>
      <xdr:col>68</xdr:col>
      <xdr:colOff>203200</xdr:colOff>
      <xdr:row>39</xdr:row>
      <xdr:rowOff>140123</xdr:rowOff>
    </xdr:to>
    <xdr:sp macro="" textlink="">
      <xdr:nvSpPr>
        <xdr:cNvPr id="410" name="楕円 409">
          <a:extLst>
            <a:ext uri="{FF2B5EF4-FFF2-40B4-BE49-F238E27FC236}">
              <a16:creationId xmlns:a16="http://schemas.microsoft.com/office/drawing/2014/main" xmlns="" id="{00000000-0008-0000-0300-00009A010000}"/>
            </a:ext>
          </a:extLst>
        </xdr:cNvPr>
        <xdr:cNvSpPr/>
      </xdr:nvSpPr>
      <xdr:spPr>
        <a:xfrm>
          <a:off x="14351000" y="672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150300</xdr:rowOff>
    </xdr:from>
    <xdr:ext cx="762000" cy="259045"/>
    <xdr:sp macro="" textlink="">
      <xdr:nvSpPr>
        <xdr:cNvPr id="411" name="テキスト ボックス 410">
          <a:extLst>
            <a:ext uri="{FF2B5EF4-FFF2-40B4-BE49-F238E27FC236}">
              <a16:creationId xmlns:a16="http://schemas.microsoft.com/office/drawing/2014/main" xmlns="" id="{00000000-0008-0000-0300-00009B010000}"/>
            </a:ext>
          </a:extLst>
        </xdr:cNvPr>
        <xdr:cNvSpPr txBox="1"/>
      </xdr:nvSpPr>
      <xdr:spPr>
        <a:xfrm>
          <a:off x="14020800" y="6493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38523</xdr:rowOff>
    </xdr:from>
    <xdr:to>
      <xdr:col>64</xdr:col>
      <xdr:colOff>152400</xdr:colOff>
      <xdr:row>39</xdr:row>
      <xdr:rowOff>140123</xdr:rowOff>
    </xdr:to>
    <xdr:sp macro="" textlink="">
      <xdr:nvSpPr>
        <xdr:cNvPr id="412" name="楕円 411">
          <a:extLst>
            <a:ext uri="{FF2B5EF4-FFF2-40B4-BE49-F238E27FC236}">
              <a16:creationId xmlns:a16="http://schemas.microsoft.com/office/drawing/2014/main" xmlns="" id="{00000000-0008-0000-0300-00009C010000}"/>
            </a:ext>
          </a:extLst>
        </xdr:cNvPr>
        <xdr:cNvSpPr/>
      </xdr:nvSpPr>
      <xdr:spPr>
        <a:xfrm>
          <a:off x="13462000" y="672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150300</xdr:rowOff>
    </xdr:from>
    <xdr:ext cx="762000" cy="259045"/>
    <xdr:sp macro="" textlink="">
      <xdr:nvSpPr>
        <xdr:cNvPr id="413" name="テキスト ボックス 412">
          <a:extLst>
            <a:ext uri="{FF2B5EF4-FFF2-40B4-BE49-F238E27FC236}">
              <a16:creationId xmlns:a16="http://schemas.microsoft.com/office/drawing/2014/main" xmlns="" id="{00000000-0008-0000-0300-00009D010000}"/>
            </a:ext>
          </a:extLst>
        </xdr:cNvPr>
        <xdr:cNvSpPr txBox="1"/>
      </xdr:nvSpPr>
      <xdr:spPr>
        <a:xfrm>
          <a:off x="13131800" y="6493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xmlns=""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xmlns=""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xmlns=""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xmlns=""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xmlns=""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xmlns=""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xmlns=""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xmlns=""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xmlns=""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xmlns=""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xmlns=""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xmlns=""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xmlns=""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地方債</a:t>
          </a:r>
          <a:r>
            <a:rPr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の現在高としては減少となったものの、治水対策事業を起因とする基金繰入金により、充当可能基金残高が減少したことにより、</a:t>
          </a:r>
          <a:r>
            <a:rPr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対前年度比</a:t>
          </a:r>
          <a:r>
            <a:rPr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1.4</a:t>
          </a:r>
          <a:r>
            <a:rPr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ポイントの悪化</a:t>
          </a:r>
          <a:r>
            <a:rPr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となった。</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現在では交付税算入のある起債を積極的に借入れ事業を実施して</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いるが</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、今後の「治水対策事業」・「庁舎建設事業」等の大型事業による借入れと合せて、本比率は上昇していくことが予想されている。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xmlns=""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xmlns=""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xmlns=""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0" name="直線コネクタ 429">
          <a:extLst>
            <a:ext uri="{FF2B5EF4-FFF2-40B4-BE49-F238E27FC236}">
              <a16:creationId xmlns:a16="http://schemas.microsoft.com/office/drawing/2014/main" xmlns="" id="{00000000-0008-0000-0300-0000AE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1" name="テキスト ボックス 430">
          <a:extLst>
            <a:ext uri="{FF2B5EF4-FFF2-40B4-BE49-F238E27FC236}">
              <a16:creationId xmlns:a16="http://schemas.microsoft.com/office/drawing/2014/main" xmlns="" id="{00000000-0008-0000-0300-0000AF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2" name="直線コネクタ 431">
          <a:extLst>
            <a:ext uri="{FF2B5EF4-FFF2-40B4-BE49-F238E27FC236}">
              <a16:creationId xmlns:a16="http://schemas.microsoft.com/office/drawing/2014/main" xmlns="" id="{00000000-0008-0000-0300-0000B0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3" name="テキスト ボックス 432">
          <a:extLst>
            <a:ext uri="{FF2B5EF4-FFF2-40B4-BE49-F238E27FC236}">
              <a16:creationId xmlns:a16="http://schemas.microsoft.com/office/drawing/2014/main" xmlns="" id="{00000000-0008-0000-0300-0000B1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4" name="直線コネクタ 433">
          <a:extLst>
            <a:ext uri="{FF2B5EF4-FFF2-40B4-BE49-F238E27FC236}">
              <a16:creationId xmlns:a16="http://schemas.microsoft.com/office/drawing/2014/main" xmlns="" id="{00000000-0008-0000-0300-0000B2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5" name="テキスト ボックス 434">
          <a:extLst>
            <a:ext uri="{FF2B5EF4-FFF2-40B4-BE49-F238E27FC236}">
              <a16:creationId xmlns:a16="http://schemas.microsoft.com/office/drawing/2014/main" xmlns="" id="{00000000-0008-0000-0300-0000B3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6" name="直線コネクタ 435">
          <a:extLst>
            <a:ext uri="{FF2B5EF4-FFF2-40B4-BE49-F238E27FC236}">
              <a16:creationId xmlns:a16="http://schemas.microsoft.com/office/drawing/2014/main" xmlns="" id="{00000000-0008-0000-0300-0000B4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7" name="テキスト ボックス 436">
          <a:extLst>
            <a:ext uri="{FF2B5EF4-FFF2-40B4-BE49-F238E27FC236}">
              <a16:creationId xmlns:a16="http://schemas.microsoft.com/office/drawing/2014/main" xmlns="" id="{00000000-0008-0000-0300-0000B5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xmlns=""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xmlns=""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155956</xdr:rowOff>
    </xdr:to>
    <xdr:cxnSp macro="">
      <xdr:nvCxnSpPr>
        <xdr:cNvPr id="440" name="直線コネクタ 439">
          <a:extLst>
            <a:ext uri="{FF2B5EF4-FFF2-40B4-BE49-F238E27FC236}">
              <a16:creationId xmlns:a16="http://schemas.microsoft.com/office/drawing/2014/main" xmlns="" id="{00000000-0008-0000-0300-0000B8010000}"/>
            </a:ext>
          </a:extLst>
        </xdr:cNvPr>
        <xdr:cNvCxnSpPr/>
      </xdr:nvCxnSpPr>
      <xdr:spPr>
        <a:xfrm flipV="1">
          <a:off x="17018000" y="2451100"/>
          <a:ext cx="0" cy="14767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128033</xdr:rowOff>
    </xdr:from>
    <xdr:ext cx="762000" cy="259045"/>
    <xdr:sp macro="" textlink="">
      <xdr:nvSpPr>
        <xdr:cNvPr id="441" name="将来負担の状況最小値テキスト">
          <a:extLst>
            <a:ext uri="{FF2B5EF4-FFF2-40B4-BE49-F238E27FC236}">
              <a16:creationId xmlns:a16="http://schemas.microsoft.com/office/drawing/2014/main" xmlns="" id="{00000000-0008-0000-0300-0000B9010000}"/>
            </a:ext>
          </a:extLst>
        </xdr:cNvPr>
        <xdr:cNvSpPr txBox="1"/>
      </xdr:nvSpPr>
      <xdr:spPr>
        <a:xfrm>
          <a:off x="17106900" y="389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155956</xdr:rowOff>
    </xdr:from>
    <xdr:to>
      <xdr:col>81</xdr:col>
      <xdr:colOff>133350</xdr:colOff>
      <xdr:row>22</xdr:row>
      <xdr:rowOff>155956</xdr:rowOff>
    </xdr:to>
    <xdr:cxnSp macro="">
      <xdr:nvCxnSpPr>
        <xdr:cNvPr id="442" name="直線コネクタ 441">
          <a:extLst>
            <a:ext uri="{FF2B5EF4-FFF2-40B4-BE49-F238E27FC236}">
              <a16:creationId xmlns:a16="http://schemas.microsoft.com/office/drawing/2014/main" xmlns="" id="{00000000-0008-0000-0300-0000BA010000}"/>
            </a:ext>
          </a:extLst>
        </xdr:cNvPr>
        <xdr:cNvCxnSpPr/>
      </xdr:nvCxnSpPr>
      <xdr:spPr>
        <a:xfrm>
          <a:off x="16929100" y="392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3" name="将来負担の状況最大値テキスト">
          <a:extLst>
            <a:ext uri="{FF2B5EF4-FFF2-40B4-BE49-F238E27FC236}">
              <a16:creationId xmlns:a16="http://schemas.microsoft.com/office/drawing/2014/main" xmlns="" id="{00000000-0008-0000-0300-0000BB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4" name="直線コネクタ 443">
          <a:extLst>
            <a:ext uri="{FF2B5EF4-FFF2-40B4-BE49-F238E27FC236}">
              <a16:creationId xmlns:a16="http://schemas.microsoft.com/office/drawing/2014/main" xmlns="" id="{00000000-0008-0000-0300-0000BC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46397</xdr:rowOff>
    </xdr:from>
    <xdr:ext cx="762000" cy="259045"/>
    <xdr:sp macro="" textlink="">
      <xdr:nvSpPr>
        <xdr:cNvPr id="445" name="将来負担の状況平均値テキスト">
          <a:extLst>
            <a:ext uri="{FF2B5EF4-FFF2-40B4-BE49-F238E27FC236}">
              <a16:creationId xmlns:a16="http://schemas.microsoft.com/office/drawing/2014/main" xmlns="" id="{00000000-0008-0000-0300-0000BD010000}"/>
            </a:ext>
          </a:extLst>
        </xdr:cNvPr>
        <xdr:cNvSpPr txBox="1"/>
      </xdr:nvSpPr>
      <xdr:spPr>
        <a:xfrm>
          <a:off x="17106900" y="24466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74320</xdr:rowOff>
    </xdr:from>
    <xdr:to>
      <xdr:col>81</xdr:col>
      <xdr:colOff>95250</xdr:colOff>
      <xdr:row>15</xdr:row>
      <xdr:rowOff>4470</xdr:rowOff>
    </xdr:to>
    <xdr:sp macro="" textlink="">
      <xdr:nvSpPr>
        <xdr:cNvPr id="446" name="フローチャート: 判断 445">
          <a:extLst>
            <a:ext uri="{FF2B5EF4-FFF2-40B4-BE49-F238E27FC236}">
              <a16:creationId xmlns:a16="http://schemas.microsoft.com/office/drawing/2014/main" xmlns="" id="{00000000-0008-0000-0300-0000BE010000}"/>
            </a:ext>
          </a:extLst>
        </xdr:cNvPr>
        <xdr:cNvSpPr/>
      </xdr:nvSpPr>
      <xdr:spPr>
        <a:xfrm>
          <a:off x="16967200" y="247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54407</xdr:rowOff>
    </xdr:from>
    <xdr:to>
      <xdr:col>77</xdr:col>
      <xdr:colOff>95250</xdr:colOff>
      <xdr:row>15</xdr:row>
      <xdr:rowOff>156007</xdr:rowOff>
    </xdr:to>
    <xdr:sp macro="" textlink="">
      <xdr:nvSpPr>
        <xdr:cNvPr id="447" name="フローチャート: 判断 446">
          <a:extLst>
            <a:ext uri="{FF2B5EF4-FFF2-40B4-BE49-F238E27FC236}">
              <a16:creationId xmlns:a16="http://schemas.microsoft.com/office/drawing/2014/main" xmlns="" id="{00000000-0008-0000-0300-0000BF010000}"/>
            </a:ext>
          </a:extLst>
        </xdr:cNvPr>
        <xdr:cNvSpPr/>
      </xdr:nvSpPr>
      <xdr:spPr>
        <a:xfrm>
          <a:off x="16129000" y="262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166184</xdr:rowOff>
    </xdr:from>
    <xdr:ext cx="736600" cy="259045"/>
    <xdr:sp macro="" textlink="">
      <xdr:nvSpPr>
        <xdr:cNvPr id="448" name="テキスト ボックス 447">
          <a:extLst>
            <a:ext uri="{FF2B5EF4-FFF2-40B4-BE49-F238E27FC236}">
              <a16:creationId xmlns:a16="http://schemas.microsoft.com/office/drawing/2014/main" xmlns="" id="{00000000-0008-0000-0300-0000C0010000}"/>
            </a:ext>
          </a:extLst>
        </xdr:cNvPr>
        <xdr:cNvSpPr txBox="1"/>
      </xdr:nvSpPr>
      <xdr:spPr>
        <a:xfrm>
          <a:off x="15798800" y="2395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73711</xdr:rowOff>
    </xdr:from>
    <xdr:to>
      <xdr:col>73</xdr:col>
      <xdr:colOff>44450</xdr:colOff>
      <xdr:row>16</xdr:row>
      <xdr:rowOff>3861</xdr:rowOff>
    </xdr:to>
    <xdr:sp macro="" textlink="">
      <xdr:nvSpPr>
        <xdr:cNvPr id="449" name="フローチャート: 判断 448">
          <a:extLst>
            <a:ext uri="{FF2B5EF4-FFF2-40B4-BE49-F238E27FC236}">
              <a16:creationId xmlns:a16="http://schemas.microsoft.com/office/drawing/2014/main" xmlns="" id="{00000000-0008-0000-0300-0000C1010000}"/>
            </a:ext>
          </a:extLst>
        </xdr:cNvPr>
        <xdr:cNvSpPr/>
      </xdr:nvSpPr>
      <xdr:spPr>
        <a:xfrm>
          <a:off x="15240000" y="264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14038</xdr:rowOff>
    </xdr:from>
    <xdr:ext cx="762000" cy="259045"/>
    <xdr:sp macro="" textlink="">
      <xdr:nvSpPr>
        <xdr:cNvPr id="450" name="テキスト ボックス 449">
          <a:extLst>
            <a:ext uri="{FF2B5EF4-FFF2-40B4-BE49-F238E27FC236}">
              <a16:creationId xmlns:a16="http://schemas.microsoft.com/office/drawing/2014/main" xmlns="" id="{00000000-0008-0000-0300-0000C2010000}"/>
            </a:ext>
          </a:extLst>
        </xdr:cNvPr>
        <xdr:cNvSpPr txBox="1"/>
      </xdr:nvSpPr>
      <xdr:spPr>
        <a:xfrm>
          <a:off x="14909800" y="241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89154</xdr:rowOff>
    </xdr:from>
    <xdr:to>
      <xdr:col>68</xdr:col>
      <xdr:colOff>203200</xdr:colOff>
      <xdr:row>16</xdr:row>
      <xdr:rowOff>19304</xdr:rowOff>
    </xdr:to>
    <xdr:sp macro="" textlink="">
      <xdr:nvSpPr>
        <xdr:cNvPr id="451" name="フローチャート: 判断 450">
          <a:extLst>
            <a:ext uri="{FF2B5EF4-FFF2-40B4-BE49-F238E27FC236}">
              <a16:creationId xmlns:a16="http://schemas.microsoft.com/office/drawing/2014/main" xmlns="" id="{00000000-0008-0000-0300-0000C3010000}"/>
            </a:ext>
          </a:extLst>
        </xdr:cNvPr>
        <xdr:cNvSpPr/>
      </xdr:nvSpPr>
      <xdr:spPr>
        <a:xfrm>
          <a:off x="14351000" y="266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29481</xdr:rowOff>
    </xdr:from>
    <xdr:ext cx="762000" cy="259045"/>
    <xdr:sp macro="" textlink="">
      <xdr:nvSpPr>
        <xdr:cNvPr id="452" name="テキスト ボックス 451">
          <a:extLst>
            <a:ext uri="{FF2B5EF4-FFF2-40B4-BE49-F238E27FC236}">
              <a16:creationId xmlns:a16="http://schemas.microsoft.com/office/drawing/2014/main" xmlns="" id="{00000000-0008-0000-0300-0000C4010000}"/>
            </a:ext>
          </a:extLst>
        </xdr:cNvPr>
        <xdr:cNvSpPr txBox="1"/>
      </xdr:nvSpPr>
      <xdr:spPr>
        <a:xfrm>
          <a:off x="14020800" y="2429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1321</xdr:rowOff>
    </xdr:from>
    <xdr:to>
      <xdr:col>64</xdr:col>
      <xdr:colOff>152400</xdr:colOff>
      <xdr:row>15</xdr:row>
      <xdr:rowOff>102921</xdr:rowOff>
    </xdr:to>
    <xdr:sp macro="" textlink="">
      <xdr:nvSpPr>
        <xdr:cNvPr id="453" name="フローチャート: 判断 452">
          <a:extLst>
            <a:ext uri="{FF2B5EF4-FFF2-40B4-BE49-F238E27FC236}">
              <a16:creationId xmlns:a16="http://schemas.microsoft.com/office/drawing/2014/main" xmlns="" id="{00000000-0008-0000-0300-0000C5010000}"/>
            </a:ext>
          </a:extLst>
        </xdr:cNvPr>
        <xdr:cNvSpPr/>
      </xdr:nvSpPr>
      <xdr:spPr>
        <a:xfrm>
          <a:off x="13462000" y="257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113098</xdr:rowOff>
    </xdr:from>
    <xdr:ext cx="762000" cy="259045"/>
    <xdr:sp macro="" textlink="">
      <xdr:nvSpPr>
        <xdr:cNvPr id="454" name="テキスト ボックス 453">
          <a:extLst>
            <a:ext uri="{FF2B5EF4-FFF2-40B4-BE49-F238E27FC236}">
              <a16:creationId xmlns:a16="http://schemas.microsoft.com/office/drawing/2014/main" xmlns="" id="{00000000-0008-0000-0300-0000C6010000}"/>
            </a:ext>
          </a:extLst>
        </xdr:cNvPr>
        <xdr:cNvSpPr txBox="1"/>
      </xdr:nvSpPr>
      <xdr:spPr>
        <a:xfrm>
          <a:off x="13131800" y="2341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xmlns=""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xmlns=""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xmlns=""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xmlns=""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xmlns=""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xmlns=""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xmlns=""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xmlns=""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xmlns=""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高知県日高村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xmlns=""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xmlns=""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xmlns=""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xmlns=""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xmlns=""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xmlns=""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xmlns=""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5,050
5,033
44.85
3,897,363
3,638,725
39,227
1,994,192
3,123,356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xmlns=""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xmlns=""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xmlns=""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xmlns=""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xmlns=""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xmlns=""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xmlns=""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xmlns=""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xmlns=""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xmlns=""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xmlns=""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xmlns=""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xmlns=""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xmlns=""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xmlns=""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xmlns=""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xmlns=""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xmlns=""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xmlns=""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xmlns=""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xmlns=""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xmlns=""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xmlns=""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xmlns=""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xmlns=""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xmlns=""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xmlns=""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xmlns=""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xmlns=""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xmlns=""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xmlns=""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xmlns=""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前年度と比較すると</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0.3</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ポイント悪化</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している。主要因としては</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、再任用職員の増加に伴い、職員給が増額となった結果である。</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今後においても</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退職不補充・昇給延伸による人件費の抑制により、改善されてきた適正な水準を維持していく必要がある。</a:t>
          </a:r>
          <a:endParaRPr lang="ja-JP" altLang="ja-JP" sz="1300" b="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xmlns=""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xmlns=""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xmlns=""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xmlns=""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xmlns=""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xmlns=""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xmlns=""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xmlns=""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xmlns=""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xmlns=""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xmlns=""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xmlns=""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xmlns=""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xmlns=""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58420</xdr:rowOff>
    </xdr:from>
    <xdr:to>
      <xdr:col>24</xdr:col>
      <xdr:colOff>25400</xdr:colOff>
      <xdr:row>40</xdr:row>
      <xdr:rowOff>58420</xdr:rowOff>
    </xdr:to>
    <xdr:cxnSp macro="">
      <xdr:nvCxnSpPr>
        <xdr:cNvPr id="59" name="直線コネクタ 58">
          <a:extLst>
            <a:ext uri="{FF2B5EF4-FFF2-40B4-BE49-F238E27FC236}">
              <a16:creationId xmlns:a16="http://schemas.microsoft.com/office/drawing/2014/main" xmlns="" id="{00000000-0008-0000-0400-00003B000000}"/>
            </a:ext>
          </a:extLst>
        </xdr:cNvPr>
        <xdr:cNvCxnSpPr/>
      </xdr:nvCxnSpPr>
      <xdr:spPr>
        <a:xfrm flipV="1">
          <a:off x="4826000" y="5887720"/>
          <a:ext cx="0" cy="102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30497</xdr:rowOff>
    </xdr:from>
    <xdr:ext cx="762000" cy="259045"/>
    <xdr:sp macro="" textlink="">
      <xdr:nvSpPr>
        <xdr:cNvPr id="60" name="人件費最小値テキスト">
          <a:extLst>
            <a:ext uri="{FF2B5EF4-FFF2-40B4-BE49-F238E27FC236}">
              <a16:creationId xmlns:a16="http://schemas.microsoft.com/office/drawing/2014/main" xmlns="" id="{00000000-0008-0000-0400-00003C000000}"/>
            </a:ext>
          </a:extLst>
        </xdr:cNvPr>
        <xdr:cNvSpPr txBox="1"/>
      </xdr:nvSpPr>
      <xdr:spPr>
        <a:xfrm>
          <a:off x="4914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58420</xdr:rowOff>
    </xdr:from>
    <xdr:to>
      <xdr:col>24</xdr:col>
      <xdr:colOff>114300</xdr:colOff>
      <xdr:row>40</xdr:row>
      <xdr:rowOff>58420</xdr:rowOff>
    </xdr:to>
    <xdr:cxnSp macro="">
      <xdr:nvCxnSpPr>
        <xdr:cNvPr id="61" name="直線コネクタ 60">
          <a:extLst>
            <a:ext uri="{FF2B5EF4-FFF2-40B4-BE49-F238E27FC236}">
              <a16:creationId xmlns:a16="http://schemas.microsoft.com/office/drawing/2014/main" xmlns="" id="{00000000-0008-0000-0400-00003D000000}"/>
            </a:ext>
          </a:extLst>
        </xdr:cNvPr>
        <xdr:cNvCxnSpPr/>
      </xdr:nvCxnSpPr>
      <xdr:spPr>
        <a:xfrm>
          <a:off x="4737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144797</xdr:rowOff>
    </xdr:from>
    <xdr:ext cx="762000" cy="259045"/>
    <xdr:sp macro="" textlink="">
      <xdr:nvSpPr>
        <xdr:cNvPr id="62" name="人件費最大値テキスト">
          <a:extLst>
            <a:ext uri="{FF2B5EF4-FFF2-40B4-BE49-F238E27FC236}">
              <a16:creationId xmlns:a16="http://schemas.microsoft.com/office/drawing/2014/main" xmlns="" id="{00000000-0008-0000-0400-00003E000000}"/>
            </a:ext>
          </a:extLst>
        </xdr:cNvPr>
        <xdr:cNvSpPr txBox="1"/>
      </xdr:nvSpPr>
      <xdr:spPr>
        <a:xfrm>
          <a:off x="4914900" y="563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58420</xdr:rowOff>
    </xdr:from>
    <xdr:to>
      <xdr:col>24</xdr:col>
      <xdr:colOff>114300</xdr:colOff>
      <xdr:row>34</xdr:row>
      <xdr:rowOff>58420</xdr:rowOff>
    </xdr:to>
    <xdr:cxnSp macro="">
      <xdr:nvCxnSpPr>
        <xdr:cNvPr id="63" name="直線コネクタ 62">
          <a:extLst>
            <a:ext uri="{FF2B5EF4-FFF2-40B4-BE49-F238E27FC236}">
              <a16:creationId xmlns:a16="http://schemas.microsoft.com/office/drawing/2014/main" xmlns="" id="{00000000-0008-0000-0400-00003F000000}"/>
            </a:ext>
          </a:extLst>
        </xdr:cNvPr>
        <xdr:cNvCxnSpPr/>
      </xdr:nvCxnSpPr>
      <xdr:spPr>
        <a:xfrm>
          <a:off x="4737100" y="5887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56134</xdr:rowOff>
    </xdr:from>
    <xdr:to>
      <xdr:col>24</xdr:col>
      <xdr:colOff>25400</xdr:colOff>
      <xdr:row>37</xdr:row>
      <xdr:rowOff>69850</xdr:rowOff>
    </xdr:to>
    <xdr:cxnSp macro="">
      <xdr:nvCxnSpPr>
        <xdr:cNvPr id="64" name="直線コネクタ 63">
          <a:extLst>
            <a:ext uri="{FF2B5EF4-FFF2-40B4-BE49-F238E27FC236}">
              <a16:creationId xmlns:a16="http://schemas.microsoft.com/office/drawing/2014/main" xmlns="" id="{00000000-0008-0000-0400-000040000000}"/>
            </a:ext>
          </a:extLst>
        </xdr:cNvPr>
        <xdr:cNvCxnSpPr/>
      </xdr:nvCxnSpPr>
      <xdr:spPr>
        <a:xfrm>
          <a:off x="3987800" y="6399784"/>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9415</xdr:rowOff>
    </xdr:from>
    <xdr:ext cx="762000" cy="259045"/>
    <xdr:sp macro="" textlink="">
      <xdr:nvSpPr>
        <xdr:cNvPr id="65" name="人件費平均値テキスト">
          <a:extLst>
            <a:ext uri="{FF2B5EF4-FFF2-40B4-BE49-F238E27FC236}">
              <a16:creationId xmlns:a16="http://schemas.microsoft.com/office/drawing/2014/main" xmlns="" id="{00000000-0008-0000-0400-000041000000}"/>
            </a:ext>
          </a:extLst>
        </xdr:cNvPr>
        <xdr:cNvSpPr txBox="1"/>
      </xdr:nvSpPr>
      <xdr:spPr>
        <a:xfrm>
          <a:off x="4914900" y="6353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37338</xdr:rowOff>
    </xdr:from>
    <xdr:to>
      <xdr:col>24</xdr:col>
      <xdr:colOff>76200</xdr:colOff>
      <xdr:row>37</xdr:row>
      <xdr:rowOff>138938</xdr:rowOff>
    </xdr:to>
    <xdr:sp macro="" textlink="">
      <xdr:nvSpPr>
        <xdr:cNvPr id="66" name="フローチャート: 判断 65">
          <a:extLst>
            <a:ext uri="{FF2B5EF4-FFF2-40B4-BE49-F238E27FC236}">
              <a16:creationId xmlns:a16="http://schemas.microsoft.com/office/drawing/2014/main" xmlns="" id="{00000000-0008-0000-0400-000042000000}"/>
            </a:ext>
          </a:extLst>
        </xdr:cNvPr>
        <xdr:cNvSpPr/>
      </xdr:nvSpPr>
      <xdr:spPr>
        <a:xfrm>
          <a:off x="47752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56134</xdr:rowOff>
    </xdr:from>
    <xdr:to>
      <xdr:col>19</xdr:col>
      <xdr:colOff>187325</xdr:colOff>
      <xdr:row>37</xdr:row>
      <xdr:rowOff>65278</xdr:rowOff>
    </xdr:to>
    <xdr:cxnSp macro="">
      <xdr:nvCxnSpPr>
        <xdr:cNvPr id="67" name="直線コネクタ 66">
          <a:extLst>
            <a:ext uri="{FF2B5EF4-FFF2-40B4-BE49-F238E27FC236}">
              <a16:creationId xmlns:a16="http://schemas.microsoft.com/office/drawing/2014/main" xmlns="" id="{00000000-0008-0000-0400-000043000000}"/>
            </a:ext>
          </a:extLst>
        </xdr:cNvPr>
        <xdr:cNvCxnSpPr/>
      </xdr:nvCxnSpPr>
      <xdr:spPr>
        <a:xfrm flipV="1">
          <a:off x="3098800" y="639978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51054</xdr:rowOff>
    </xdr:from>
    <xdr:to>
      <xdr:col>20</xdr:col>
      <xdr:colOff>38100</xdr:colOff>
      <xdr:row>37</xdr:row>
      <xdr:rowOff>152654</xdr:rowOff>
    </xdr:to>
    <xdr:sp macro="" textlink="">
      <xdr:nvSpPr>
        <xdr:cNvPr id="68" name="フローチャート: 判断 67">
          <a:extLst>
            <a:ext uri="{FF2B5EF4-FFF2-40B4-BE49-F238E27FC236}">
              <a16:creationId xmlns:a16="http://schemas.microsoft.com/office/drawing/2014/main" xmlns="" id="{00000000-0008-0000-0400-000044000000}"/>
            </a:ext>
          </a:extLst>
        </xdr:cNvPr>
        <xdr:cNvSpPr/>
      </xdr:nvSpPr>
      <xdr:spPr>
        <a:xfrm>
          <a:off x="39370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137431</xdr:rowOff>
    </xdr:from>
    <xdr:ext cx="736600" cy="259045"/>
    <xdr:sp macro="" textlink="">
      <xdr:nvSpPr>
        <xdr:cNvPr id="69" name="テキスト ボックス 68">
          <a:extLst>
            <a:ext uri="{FF2B5EF4-FFF2-40B4-BE49-F238E27FC236}">
              <a16:creationId xmlns:a16="http://schemas.microsoft.com/office/drawing/2014/main" xmlns="" id="{00000000-0008-0000-0400-000045000000}"/>
            </a:ext>
          </a:extLst>
        </xdr:cNvPr>
        <xdr:cNvSpPr txBox="1"/>
      </xdr:nvSpPr>
      <xdr:spPr>
        <a:xfrm>
          <a:off x="3606800" y="6481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10414</xdr:rowOff>
    </xdr:from>
    <xdr:to>
      <xdr:col>15</xdr:col>
      <xdr:colOff>98425</xdr:colOff>
      <xdr:row>37</xdr:row>
      <xdr:rowOff>65278</xdr:rowOff>
    </xdr:to>
    <xdr:cxnSp macro="">
      <xdr:nvCxnSpPr>
        <xdr:cNvPr id="70" name="直線コネクタ 69">
          <a:extLst>
            <a:ext uri="{FF2B5EF4-FFF2-40B4-BE49-F238E27FC236}">
              <a16:creationId xmlns:a16="http://schemas.microsoft.com/office/drawing/2014/main" xmlns="" id="{00000000-0008-0000-0400-000046000000}"/>
            </a:ext>
          </a:extLst>
        </xdr:cNvPr>
        <xdr:cNvCxnSpPr/>
      </xdr:nvCxnSpPr>
      <xdr:spPr>
        <a:xfrm>
          <a:off x="2209800" y="635406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41910</xdr:rowOff>
    </xdr:from>
    <xdr:to>
      <xdr:col>15</xdr:col>
      <xdr:colOff>149225</xdr:colOff>
      <xdr:row>37</xdr:row>
      <xdr:rowOff>143510</xdr:rowOff>
    </xdr:to>
    <xdr:sp macro="" textlink="">
      <xdr:nvSpPr>
        <xdr:cNvPr id="71" name="フローチャート: 判断 70">
          <a:extLst>
            <a:ext uri="{FF2B5EF4-FFF2-40B4-BE49-F238E27FC236}">
              <a16:creationId xmlns:a16="http://schemas.microsoft.com/office/drawing/2014/main" xmlns="" id="{00000000-0008-0000-0400-000047000000}"/>
            </a:ext>
          </a:extLst>
        </xdr:cNvPr>
        <xdr:cNvSpPr/>
      </xdr:nvSpPr>
      <xdr:spPr>
        <a:xfrm>
          <a:off x="3048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128287</xdr:rowOff>
    </xdr:from>
    <xdr:ext cx="762000" cy="259045"/>
    <xdr:sp macro="" textlink="">
      <xdr:nvSpPr>
        <xdr:cNvPr id="72" name="テキスト ボックス 71">
          <a:extLst>
            <a:ext uri="{FF2B5EF4-FFF2-40B4-BE49-F238E27FC236}">
              <a16:creationId xmlns:a16="http://schemas.microsoft.com/office/drawing/2014/main" xmlns="" id="{00000000-0008-0000-0400-000048000000}"/>
            </a:ext>
          </a:extLst>
        </xdr:cNvPr>
        <xdr:cNvSpPr txBox="1"/>
      </xdr:nvSpPr>
      <xdr:spPr>
        <a:xfrm>
          <a:off x="2717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10414</xdr:rowOff>
    </xdr:from>
    <xdr:to>
      <xdr:col>11</xdr:col>
      <xdr:colOff>9525</xdr:colOff>
      <xdr:row>37</xdr:row>
      <xdr:rowOff>33274</xdr:rowOff>
    </xdr:to>
    <xdr:cxnSp macro="">
      <xdr:nvCxnSpPr>
        <xdr:cNvPr id="73" name="直線コネクタ 72">
          <a:extLst>
            <a:ext uri="{FF2B5EF4-FFF2-40B4-BE49-F238E27FC236}">
              <a16:creationId xmlns:a16="http://schemas.microsoft.com/office/drawing/2014/main" xmlns="" id="{00000000-0008-0000-0400-000049000000}"/>
            </a:ext>
          </a:extLst>
        </xdr:cNvPr>
        <xdr:cNvCxnSpPr/>
      </xdr:nvCxnSpPr>
      <xdr:spPr>
        <a:xfrm flipV="1">
          <a:off x="1320800" y="635406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28194</xdr:rowOff>
    </xdr:from>
    <xdr:to>
      <xdr:col>11</xdr:col>
      <xdr:colOff>60325</xdr:colOff>
      <xdr:row>37</xdr:row>
      <xdr:rowOff>129794</xdr:rowOff>
    </xdr:to>
    <xdr:sp macro="" textlink="">
      <xdr:nvSpPr>
        <xdr:cNvPr id="74" name="フローチャート: 判断 73">
          <a:extLst>
            <a:ext uri="{FF2B5EF4-FFF2-40B4-BE49-F238E27FC236}">
              <a16:creationId xmlns:a16="http://schemas.microsoft.com/office/drawing/2014/main" xmlns="" id="{00000000-0008-0000-0400-00004A000000}"/>
            </a:ext>
          </a:extLst>
        </xdr:cNvPr>
        <xdr:cNvSpPr/>
      </xdr:nvSpPr>
      <xdr:spPr>
        <a:xfrm>
          <a:off x="2159000" y="637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114571</xdr:rowOff>
    </xdr:from>
    <xdr:ext cx="762000" cy="259045"/>
    <xdr:sp macro="" textlink="">
      <xdr:nvSpPr>
        <xdr:cNvPr id="75" name="テキスト ボックス 74">
          <a:extLst>
            <a:ext uri="{FF2B5EF4-FFF2-40B4-BE49-F238E27FC236}">
              <a16:creationId xmlns:a16="http://schemas.microsoft.com/office/drawing/2014/main" xmlns="" id="{00000000-0008-0000-0400-00004B000000}"/>
            </a:ext>
          </a:extLst>
        </xdr:cNvPr>
        <xdr:cNvSpPr txBox="1"/>
      </xdr:nvSpPr>
      <xdr:spPr>
        <a:xfrm>
          <a:off x="1828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19050</xdr:rowOff>
    </xdr:from>
    <xdr:to>
      <xdr:col>6</xdr:col>
      <xdr:colOff>171450</xdr:colOff>
      <xdr:row>37</xdr:row>
      <xdr:rowOff>120650</xdr:rowOff>
    </xdr:to>
    <xdr:sp macro="" textlink="">
      <xdr:nvSpPr>
        <xdr:cNvPr id="76" name="フローチャート: 判断 75">
          <a:extLst>
            <a:ext uri="{FF2B5EF4-FFF2-40B4-BE49-F238E27FC236}">
              <a16:creationId xmlns:a16="http://schemas.microsoft.com/office/drawing/2014/main" xmlns="" id="{00000000-0008-0000-0400-00004C000000}"/>
            </a:ext>
          </a:extLst>
        </xdr:cNvPr>
        <xdr:cNvSpPr/>
      </xdr:nvSpPr>
      <xdr:spPr>
        <a:xfrm>
          <a:off x="1270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105427</xdr:rowOff>
    </xdr:from>
    <xdr:ext cx="762000" cy="259045"/>
    <xdr:sp macro="" textlink="">
      <xdr:nvSpPr>
        <xdr:cNvPr id="77" name="テキスト ボックス 76">
          <a:extLst>
            <a:ext uri="{FF2B5EF4-FFF2-40B4-BE49-F238E27FC236}">
              <a16:creationId xmlns:a16="http://schemas.microsoft.com/office/drawing/2014/main" xmlns="" id="{00000000-0008-0000-0400-00004D000000}"/>
            </a:ext>
          </a:extLst>
        </xdr:cNvPr>
        <xdr:cNvSpPr txBox="1"/>
      </xdr:nvSpPr>
      <xdr:spPr>
        <a:xfrm>
          <a:off x="939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xmlns=""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xmlns=""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xmlns=""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xmlns=""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xmlns=""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19050</xdr:rowOff>
    </xdr:from>
    <xdr:to>
      <xdr:col>24</xdr:col>
      <xdr:colOff>76200</xdr:colOff>
      <xdr:row>37</xdr:row>
      <xdr:rowOff>120650</xdr:rowOff>
    </xdr:to>
    <xdr:sp macro="" textlink="">
      <xdr:nvSpPr>
        <xdr:cNvPr id="83" name="楕円 82">
          <a:extLst>
            <a:ext uri="{FF2B5EF4-FFF2-40B4-BE49-F238E27FC236}">
              <a16:creationId xmlns:a16="http://schemas.microsoft.com/office/drawing/2014/main" xmlns="" id="{00000000-0008-0000-0400-000053000000}"/>
            </a:ext>
          </a:extLst>
        </xdr:cNvPr>
        <xdr:cNvSpPr/>
      </xdr:nvSpPr>
      <xdr:spPr>
        <a:xfrm>
          <a:off x="47752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35577</xdr:rowOff>
    </xdr:from>
    <xdr:ext cx="762000" cy="259045"/>
    <xdr:sp macro="" textlink="">
      <xdr:nvSpPr>
        <xdr:cNvPr id="84" name="人件費該当値テキスト">
          <a:extLst>
            <a:ext uri="{FF2B5EF4-FFF2-40B4-BE49-F238E27FC236}">
              <a16:creationId xmlns:a16="http://schemas.microsoft.com/office/drawing/2014/main" xmlns="" id="{00000000-0008-0000-0400-000054000000}"/>
            </a:ext>
          </a:extLst>
        </xdr:cNvPr>
        <xdr:cNvSpPr txBox="1"/>
      </xdr:nvSpPr>
      <xdr:spPr>
        <a:xfrm>
          <a:off x="4914900" y="620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5334</xdr:rowOff>
    </xdr:from>
    <xdr:to>
      <xdr:col>20</xdr:col>
      <xdr:colOff>38100</xdr:colOff>
      <xdr:row>37</xdr:row>
      <xdr:rowOff>106934</xdr:rowOff>
    </xdr:to>
    <xdr:sp macro="" textlink="">
      <xdr:nvSpPr>
        <xdr:cNvPr id="85" name="楕円 84">
          <a:extLst>
            <a:ext uri="{FF2B5EF4-FFF2-40B4-BE49-F238E27FC236}">
              <a16:creationId xmlns:a16="http://schemas.microsoft.com/office/drawing/2014/main" xmlns="" id="{00000000-0008-0000-0400-000055000000}"/>
            </a:ext>
          </a:extLst>
        </xdr:cNvPr>
        <xdr:cNvSpPr/>
      </xdr:nvSpPr>
      <xdr:spPr>
        <a:xfrm>
          <a:off x="39370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117111</xdr:rowOff>
    </xdr:from>
    <xdr:ext cx="736600" cy="259045"/>
    <xdr:sp macro="" textlink="">
      <xdr:nvSpPr>
        <xdr:cNvPr id="86" name="テキスト ボックス 85">
          <a:extLst>
            <a:ext uri="{FF2B5EF4-FFF2-40B4-BE49-F238E27FC236}">
              <a16:creationId xmlns:a16="http://schemas.microsoft.com/office/drawing/2014/main" xmlns="" id="{00000000-0008-0000-0400-000056000000}"/>
            </a:ext>
          </a:extLst>
        </xdr:cNvPr>
        <xdr:cNvSpPr txBox="1"/>
      </xdr:nvSpPr>
      <xdr:spPr>
        <a:xfrm>
          <a:off x="3606800" y="6117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14478</xdr:rowOff>
    </xdr:from>
    <xdr:to>
      <xdr:col>15</xdr:col>
      <xdr:colOff>149225</xdr:colOff>
      <xdr:row>37</xdr:row>
      <xdr:rowOff>116078</xdr:rowOff>
    </xdr:to>
    <xdr:sp macro="" textlink="">
      <xdr:nvSpPr>
        <xdr:cNvPr id="87" name="楕円 86">
          <a:extLst>
            <a:ext uri="{FF2B5EF4-FFF2-40B4-BE49-F238E27FC236}">
              <a16:creationId xmlns:a16="http://schemas.microsoft.com/office/drawing/2014/main" xmlns="" id="{00000000-0008-0000-0400-000057000000}"/>
            </a:ext>
          </a:extLst>
        </xdr:cNvPr>
        <xdr:cNvSpPr/>
      </xdr:nvSpPr>
      <xdr:spPr>
        <a:xfrm>
          <a:off x="30480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126255</xdr:rowOff>
    </xdr:from>
    <xdr:ext cx="762000" cy="259045"/>
    <xdr:sp macro="" textlink="">
      <xdr:nvSpPr>
        <xdr:cNvPr id="88" name="テキスト ボックス 87">
          <a:extLst>
            <a:ext uri="{FF2B5EF4-FFF2-40B4-BE49-F238E27FC236}">
              <a16:creationId xmlns:a16="http://schemas.microsoft.com/office/drawing/2014/main" xmlns="" id="{00000000-0008-0000-0400-000058000000}"/>
            </a:ext>
          </a:extLst>
        </xdr:cNvPr>
        <xdr:cNvSpPr txBox="1"/>
      </xdr:nvSpPr>
      <xdr:spPr>
        <a:xfrm>
          <a:off x="2717800" y="612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131064</xdr:rowOff>
    </xdr:from>
    <xdr:to>
      <xdr:col>11</xdr:col>
      <xdr:colOff>60325</xdr:colOff>
      <xdr:row>37</xdr:row>
      <xdr:rowOff>61214</xdr:rowOff>
    </xdr:to>
    <xdr:sp macro="" textlink="">
      <xdr:nvSpPr>
        <xdr:cNvPr id="89" name="楕円 88">
          <a:extLst>
            <a:ext uri="{FF2B5EF4-FFF2-40B4-BE49-F238E27FC236}">
              <a16:creationId xmlns:a16="http://schemas.microsoft.com/office/drawing/2014/main" xmlns="" id="{00000000-0008-0000-0400-000059000000}"/>
            </a:ext>
          </a:extLst>
        </xdr:cNvPr>
        <xdr:cNvSpPr/>
      </xdr:nvSpPr>
      <xdr:spPr>
        <a:xfrm>
          <a:off x="21590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71391</xdr:rowOff>
    </xdr:from>
    <xdr:ext cx="762000" cy="259045"/>
    <xdr:sp macro="" textlink="">
      <xdr:nvSpPr>
        <xdr:cNvPr id="90" name="テキスト ボックス 89">
          <a:extLst>
            <a:ext uri="{FF2B5EF4-FFF2-40B4-BE49-F238E27FC236}">
              <a16:creationId xmlns:a16="http://schemas.microsoft.com/office/drawing/2014/main" xmlns="" id="{00000000-0008-0000-0400-00005A000000}"/>
            </a:ext>
          </a:extLst>
        </xdr:cNvPr>
        <xdr:cNvSpPr txBox="1"/>
      </xdr:nvSpPr>
      <xdr:spPr>
        <a:xfrm>
          <a:off x="1828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153924</xdr:rowOff>
    </xdr:from>
    <xdr:to>
      <xdr:col>6</xdr:col>
      <xdr:colOff>171450</xdr:colOff>
      <xdr:row>37</xdr:row>
      <xdr:rowOff>84074</xdr:rowOff>
    </xdr:to>
    <xdr:sp macro="" textlink="">
      <xdr:nvSpPr>
        <xdr:cNvPr id="91" name="楕円 90">
          <a:extLst>
            <a:ext uri="{FF2B5EF4-FFF2-40B4-BE49-F238E27FC236}">
              <a16:creationId xmlns:a16="http://schemas.microsoft.com/office/drawing/2014/main" xmlns="" id="{00000000-0008-0000-0400-00005B000000}"/>
            </a:ext>
          </a:extLst>
        </xdr:cNvPr>
        <xdr:cNvSpPr/>
      </xdr:nvSpPr>
      <xdr:spPr>
        <a:xfrm>
          <a:off x="1270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94251</xdr:rowOff>
    </xdr:from>
    <xdr:ext cx="762000" cy="259045"/>
    <xdr:sp macro="" textlink="">
      <xdr:nvSpPr>
        <xdr:cNvPr id="92" name="テキスト ボックス 91">
          <a:extLst>
            <a:ext uri="{FF2B5EF4-FFF2-40B4-BE49-F238E27FC236}">
              <a16:creationId xmlns:a16="http://schemas.microsoft.com/office/drawing/2014/main" xmlns="" id="{00000000-0008-0000-0400-00005C000000}"/>
            </a:ext>
          </a:extLst>
        </xdr:cNvPr>
        <xdr:cNvSpPr txBox="1"/>
      </xdr:nvSpPr>
      <xdr:spPr>
        <a:xfrm>
          <a:off x="939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xmlns=""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xmlns=""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xmlns=""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xmlns=""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xmlns=""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xmlns=""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xmlns=""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xmlns=""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xmlns=""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xmlns=""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xmlns=""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前年度と比較すると</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0.8</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ポイント悪化となった</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。主要因としては、</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光ケーブル網等運営事業、廃棄物処理費等の増により、経常経費充当一般財源が</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対前年度</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比</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7.0%</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1300" baseline="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en-US" altLang="ja-JP" sz="1300" baseline="0">
              <a:solidFill>
                <a:sysClr val="windowText" lastClr="000000"/>
              </a:solidFill>
              <a:effectLst/>
              <a:latin typeface="ＭＳ ゴシック" panose="020B0609070205080204" pitchFamily="49" charset="-128"/>
              <a:ea typeface="ＭＳ ゴシック" panose="020B0609070205080204" pitchFamily="49" charset="-128"/>
              <a:cs typeface="+mn-cs"/>
            </a:rPr>
            <a:t>16</a:t>
          </a:r>
          <a:r>
            <a:rPr kumimoji="1" lang="ja-JP" altLang="ja-JP" sz="1300" baseline="0">
              <a:solidFill>
                <a:sysClr val="windowText" lastClr="000000"/>
              </a:solidFill>
              <a:effectLst/>
              <a:latin typeface="ＭＳ ゴシック" panose="020B0609070205080204" pitchFamily="49" charset="-128"/>
              <a:ea typeface="ＭＳ ゴシック" panose="020B0609070205080204" pitchFamily="49" charset="-128"/>
              <a:cs typeface="+mn-cs"/>
            </a:rPr>
            <a:t>百万円の</a:t>
          </a:r>
          <a:r>
            <a:rPr kumimoji="1" lang="ja-JP" altLang="en-US" sz="1300" baseline="0">
              <a:solidFill>
                <a:sysClr val="windowText" lastClr="000000"/>
              </a:solidFill>
              <a:effectLst/>
              <a:latin typeface="ＭＳ ゴシック" panose="020B0609070205080204" pitchFamily="49" charset="-128"/>
              <a:ea typeface="ＭＳ ゴシック" panose="020B0609070205080204" pitchFamily="49" charset="-128"/>
              <a:cs typeface="+mn-cs"/>
            </a:rPr>
            <a:t>増加</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となっ</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た</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。今後とも引き続きコスト意識を持ち、経常的物件費の抑制に努める。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xmlns=""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xmlns=""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xmlns=""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7" name="直線コネクタ 106">
          <a:extLst>
            <a:ext uri="{FF2B5EF4-FFF2-40B4-BE49-F238E27FC236}">
              <a16:creationId xmlns:a16="http://schemas.microsoft.com/office/drawing/2014/main" xmlns="" id="{00000000-0008-0000-0400-00006B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08" name="テキスト ボックス 107">
          <a:extLst>
            <a:ext uri="{FF2B5EF4-FFF2-40B4-BE49-F238E27FC236}">
              <a16:creationId xmlns:a16="http://schemas.microsoft.com/office/drawing/2014/main" xmlns="" id="{00000000-0008-0000-0400-00006C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09" name="直線コネクタ 108">
          <a:extLst>
            <a:ext uri="{FF2B5EF4-FFF2-40B4-BE49-F238E27FC236}">
              <a16:creationId xmlns:a16="http://schemas.microsoft.com/office/drawing/2014/main" xmlns="" id="{00000000-0008-0000-0400-00006D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0" name="テキスト ボックス 109">
          <a:extLst>
            <a:ext uri="{FF2B5EF4-FFF2-40B4-BE49-F238E27FC236}">
              <a16:creationId xmlns:a16="http://schemas.microsoft.com/office/drawing/2014/main" xmlns="" id="{00000000-0008-0000-0400-00006E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1" name="直線コネクタ 110">
          <a:extLst>
            <a:ext uri="{FF2B5EF4-FFF2-40B4-BE49-F238E27FC236}">
              <a16:creationId xmlns:a16="http://schemas.microsoft.com/office/drawing/2014/main" xmlns="" id="{00000000-0008-0000-0400-00006F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2" name="テキスト ボックス 111">
          <a:extLst>
            <a:ext uri="{FF2B5EF4-FFF2-40B4-BE49-F238E27FC236}">
              <a16:creationId xmlns:a16="http://schemas.microsoft.com/office/drawing/2014/main" xmlns="" id="{00000000-0008-0000-0400-000070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3" name="直線コネクタ 112">
          <a:extLst>
            <a:ext uri="{FF2B5EF4-FFF2-40B4-BE49-F238E27FC236}">
              <a16:creationId xmlns:a16="http://schemas.microsoft.com/office/drawing/2014/main" xmlns="" id="{00000000-0008-0000-0400-000071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4" name="テキスト ボックス 113">
          <a:extLst>
            <a:ext uri="{FF2B5EF4-FFF2-40B4-BE49-F238E27FC236}">
              <a16:creationId xmlns:a16="http://schemas.microsoft.com/office/drawing/2014/main" xmlns="" id="{00000000-0008-0000-0400-000072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5" name="物件費グラフ枠">
          <a:extLst>
            <a:ext uri="{FF2B5EF4-FFF2-40B4-BE49-F238E27FC236}">
              <a16:creationId xmlns:a16="http://schemas.microsoft.com/office/drawing/2014/main" xmlns="" id="{00000000-0008-0000-0400-000073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69850</xdr:rowOff>
    </xdr:from>
    <xdr:to>
      <xdr:col>82</xdr:col>
      <xdr:colOff>107950</xdr:colOff>
      <xdr:row>21</xdr:row>
      <xdr:rowOff>75565</xdr:rowOff>
    </xdr:to>
    <xdr:cxnSp macro="">
      <xdr:nvCxnSpPr>
        <xdr:cNvPr id="116" name="直線コネクタ 115">
          <a:extLst>
            <a:ext uri="{FF2B5EF4-FFF2-40B4-BE49-F238E27FC236}">
              <a16:creationId xmlns:a16="http://schemas.microsoft.com/office/drawing/2014/main" xmlns="" id="{00000000-0008-0000-0400-000074000000}"/>
            </a:ext>
          </a:extLst>
        </xdr:cNvPr>
        <xdr:cNvCxnSpPr/>
      </xdr:nvCxnSpPr>
      <xdr:spPr>
        <a:xfrm flipV="1">
          <a:off x="16510000" y="2298700"/>
          <a:ext cx="0" cy="1377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47642</xdr:rowOff>
    </xdr:from>
    <xdr:ext cx="762000" cy="259045"/>
    <xdr:sp macro="" textlink="">
      <xdr:nvSpPr>
        <xdr:cNvPr id="117" name="物件費最小値テキスト">
          <a:extLst>
            <a:ext uri="{FF2B5EF4-FFF2-40B4-BE49-F238E27FC236}">
              <a16:creationId xmlns:a16="http://schemas.microsoft.com/office/drawing/2014/main" xmlns="" id="{00000000-0008-0000-0400-000075000000}"/>
            </a:ext>
          </a:extLst>
        </xdr:cNvPr>
        <xdr:cNvSpPr txBox="1"/>
      </xdr:nvSpPr>
      <xdr:spPr>
        <a:xfrm>
          <a:off x="16598900" y="3648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75565</xdr:rowOff>
    </xdr:from>
    <xdr:to>
      <xdr:col>82</xdr:col>
      <xdr:colOff>196850</xdr:colOff>
      <xdr:row>21</xdr:row>
      <xdr:rowOff>75565</xdr:rowOff>
    </xdr:to>
    <xdr:cxnSp macro="">
      <xdr:nvCxnSpPr>
        <xdr:cNvPr id="118" name="直線コネクタ 117">
          <a:extLst>
            <a:ext uri="{FF2B5EF4-FFF2-40B4-BE49-F238E27FC236}">
              <a16:creationId xmlns:a16="http://schemas.microsoft.com/office/drawing/2014/main" xmlns="" id="{00000000-0008-0000-0400-000076000000}"/>
            </a:ext>
          </a:extLst>
        </xdr:cNvPr>
        <xdr:cNvCxnSpPr/>
      </xdr:nvCxnSpPr>
      <xdr:spPr>
        <a:xfrm>
          <a:off x="16421100" y="3676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156227</xdr:rowOff>
    </xdr:from>
    <xdr:ext cx="762000" cy="259045"/>
    <xdr:sp macro="" textlink="">
      <xdr:nvSpPr>
        <xdr:cNvPr id="119" name="物件費最大値テキスト">
          <a:extLst>
            <a:ext uri="{FF2B5EF4-FFF2-40B4-BE49-F238E27FC236}">
              <a16:creationId xmlns:a16="http://schemas.microsoft.com/office/drawing/2014/main" xmlns="" id="{00000000-0008-0000-0400-000077000000}"/>
            </a:ext>
          </a:extLst>
        </xdr:cNvPr>
        <xdr:cNvSpPr txBox="1"/>
      </xdr:nvSpPr>
      <xdr:spPr>
        <a:xfrm>
          <a:off x="16598900" y="204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69850</xdr:rowOff>
    </xdr:from>
    <xdr:to>
      <xdr:col>82</xdr:col>
      <xdr:colOff>196850</xdr:colOff>
      <xdr:row>13</xdr:row>
      <xdr:rowOff>69850</xdr:rowOff>
    </xdr:to>
    <xdr:cxnSp macro="">
      <xdr:nvCxnSpPr>
        <xdr:cNvPr id="120" name="直線コネクタ 119">
          <a:extLst>
            <a:ext uri="{FF2B5EF4-FFF2-40B4-BE49-F238E27FC236}">
              <a16:creationId xmlns:a16="http://schemas.microsoft.com/office/drawing/2014/main" xmlns="" id="{00000000-0008-0000-0400-000078000000}"/>
            </a:ext>
          </a:extLst>
        </xdr:cNvPr>
        <xdr:cNvCxnSpPr/>
      </xdr:nvCxnSpPr>
      <xdr:spPr>
        <a:xfrm>
          <a:off x="16421100" y="229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86995</xdr:rowOff>
    </xdr:from>
    <xdr:to>
      <xdr:col>82</xdr:col>
      <xdr:colOff>107950</xdr:colOff>
      <xdr:row>14</xdr:row>
      <xdr:rowOff>132715</xdr:rowOff>
    </xdr:to>
    <xdr:cxnSp macro="">
      <xdr:nvCxnSpPr>
        <xdr:cNvPr id="121" name="直線コネクタ 120">
          <a:extLst>
            <a:ext uri="{FF2B5EF4-FFF2-40B4-BE49-F238E27FC236}">
              <a16:creationId xmlns:a16="http://schemas.microsoft.com/office/drawing/2014/main" xmlns="" id="{00000000-0008-0000-0400-000079000000}"/>
            </a:ext>
          </a:extLst>
        </xdr:cNvPr>
        <xdr:cNvCxnSpPr/>
      </xdr:nvCxnSpPr>
      <xdr:spPr>
        <a:xfrm>
          <a:off x="15671800" y="2487295"/>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19702</xdr:rowOff>
    </xdr:from>
    <xdr:ext cx="762000" cy="259045"/>
    <xdr:sp macro="" textlink="">
      <xdr:nvSpPr>
        <xdr:cNvPr id="122" name="物件費平均値テキスト">
          <a:extLst>
            <a:ext uri="{FF2B5EF4-FFF2-40B4-BE49-F238E27FC236}">
              <a16:creationId xmlns:a16="http://schemas.microsoft.com/office/drawing/2014/main" xmlns="" id="{00000000-0008-0000-0400-00007A000000}"/>
            </a:ext>
          </a:extLst>
        </xdr:cNvPr>
        <xdr:cNvSpPr txBox="1"/>
      </xdr:nvSpPr>
      <xdr:spPr>
        <a:xfrm>
          <a:off x="16598900" y="25914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47625</xdr:rowOff>
    </xdr:from>
    <xdr:to>
      <xdr:col>82</xdr:col>
      <xdr:colOff>158750</xdr:colOff>
      <xdr:row>15</xdr:row>
      <xdr:rowOff>149225</xdr:rowOff>
    </xdr:to>
    <xdr:sp macro="" textlink="">
      <xdr:nvSpPr>
        <xdr:cNvPr id="123" name="フローチャート: 判断 122">
          <a:extLst>
            <a:ext uri="{FF2B5EF4-FFF2-40B4-BE49-F238E27FC236}">
              <a16:creationId xmlns:a16="http://schemas.microsoft.com/office/drawing/2014/main" xmlns="" id="{00000000-0008-0000-0400-00007B000000}"/>
            </a:ext>
          </a:extLst>
        </xdr:cNvPr>
        <xdr:cNvSpPr/>
      </xdr:nvSpPr>
      <xdr:spPr>
        <a:xfrm>
          <a:off x="16459200" y="261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86995</xdr:rowOff>
    </xdr:from>
    <xdr:to>
      <xdr:col>78</xdr:col>
      <xdr:colOff>69850</xdr:colOff>
      <xdr:row>14</xdr:row>
      <xdr:rowOff>132715</xdr:rowOff>
    </xdr:to>
    <xdr:cxnSp macro="">
      <xdr:nvCxnSpPr>
        <xdr:cNvPr id="124" name="直線コネクタ 123">
          <a:extLst>
            <a:ext uri="{FF2B5EF4-FFF2-40B4-BE49-F238E27FC236}">
              <a16:creationId xmlns:a16="http://schemas.microsoft.com/office/drawing/2014/main" xmlns="" id="{00000000-0008-0000-0400-00007C000000}"/>
            </a:ext>
          </a:extLst>
        </xdr:cNvPr>
        <xdr:cNvCxnSpPr/>
      </xdr:nvCxnSpPr>
      <xdr:spPr>
        <a:xfrm flipV="1">
          <a:off x="14782800" y="248729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36195</xdr:rowOff>
    </xdr:from>
    <xdr:to>
      <xdr:col>78</xdr:col>
      <xdr:colOff>120650</xdr:colOff>
      <xdr:row>15</xdr:row>
      <xdr:rowOff>137795</xdr:rowOff>
    </xdr:to>
    <xdr:sp macro="" textlink="">
      <xdr:nvSpPr>
        <xdr:cNvPr id="125" name="フローチャート: 判断 124">
          <a:extLst>
            <a:ext uri="{FF2B5EF4-FFF2-40B4-BE49-F238E27FC236}">
              <a16:creationId xmlns:a16="http://schemas.microsoft.com/office/drawing/2014/main" xmlns="" id="{00000000-0008-0000-0400-00007D000000}"/>
            </a:ext>
          </a:extLst>
        </xdr:cNvPr>
        <xdr:cNvSpPr/>
      </xdr:nvSpPr>
      <xdr:spPr>
        <a:xfrm>
          <a:off x="15621000" y="2607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122572</xdr:rowOff>
    </xdr:from>
    <xdr:ext cx="736600" cy="259045"/>
    <xdr:sp macro="" textlink="">
      <xdr:nvSpPr>
        <xdr:cNvPr id="126" name="テキスト ボックス 125">
          <a:extLst>
            <a:ext uri="{FF2B5EF4-FFF2-40B4-BE49-F238E27FC236}">
              <a16:creationId xmlns:a16="http://schemas.microsoft.com/office/drawing/2014/main" xmlns="" id="{00000000-0008-0000-0400-00007E000000}"/>
            </a:ext>
          </a:extLst>
        </xdr:cNvPr>
        <xdr:cNvSpPr txBox="1"/>
      </xdr:nvSpPr>
      <xdr:spPr>
        <a:xfrm>
          <a:off x="15290800" y="26943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64135</xdr:rowOff>
    </xdr:from>
    <xdr:to>
      <xdr:col>73</xdr:col>
      <xdr:colOff>180975</xdr:colOff>
      <xdr:row>14</xdr:row>
      <xdr:rowOff>132715</xdr:rowOff>
    </xdr:to>
    <xdr:cxnSp macro="">
      <xdr:nvCxnSpPr>
        <xdr:cNvPr id="127" name="直線コネクタ 126">
          <a:extLst>
            <a:ext uri="{FF2B5EF4-FFF2-40B4-BE49-F238E27FC236}">
              <a16:creationId xmlns:a16="http://schemas.microsoft.com/office/drawing/2014/main" xmlns="" id="{00000000-0008-0000-0400-00007F000000}"/>
            </a:ext>
          </a:extLst>
        </xdr:cNvPr>
        <xdr:cNvCxnSpPr/>
      </xdr:nvCxnSpPr>
      <xdr:spPr>
        <a:xfrm>
          <a:off x="13893800" y="2464435"/>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156210</xdr:rowOff>
    </xdr:from>
    <xdr:to>
      <xdr:col>74</xdr:col>
      <xdr:colOff>31750</xdr:colOff>
      <xdr:row>15</xdr:row>
      <xdr:rowOff>86360</xdr:rowOff>
    </xdr:to>
    <xdr:sp macro="" textlink="">
      <xdr:nvSpPr>
        <xdr:cNvPr id="128" name="フローチャート: 判断 127">
          <a:extLst>
            <a:ext uri="{FF2B5EF4-FFF2-40B4-BE49-F238E27FC236}">
              <a16:creationId xmlns:a16="http://schemas.microsoft.com/office/drawing/2014/main" xmlns="" id="{00000000-0008-0000-0400-000080000000}"/>
            </a:ext>
          </a:extLst>
        </xdr:cNvPr>
        <xdr:cNvSpPr/>
      </xdr:nvSpPr>
      <xdr:spPr>
        <a:xfrm>
          <a:off x="14732000" y="255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71137</xdr:rowOff>
    </xdr:from>
    <xdr:ext cx="762000" cy="259045"/>
    <xdr:sp macro="" textlink="">
      <xdr:nvSpPr>
        <xdr:cNvPr id="129" name="テキスト ボックス 128">
          <a:extLst>
            <a:ext uri="{FF2B5EF4-FFF2-40B4-BE49-F238E27FC236}">
              <a16:creationId xmlns:a16="http://schemas.microsoft.com/office/drawing/2014/main" xmlns="" id="{00000000-0008-0000-0400-000081000000}"/>
            </a:ext>
          </a:extLst>
        </xdr:cNvPr>
        <xdr:cNvSpPr txBox="1"/>
      </xdr:nvSpPr>
      <xdr:spPr>
        <a:xfrm>
          <a:off x="14401800" y="2642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64135</xdr:rowOff>
    </xdr:from>
    <xdr:to>
      <xdr:col>69</xdr:col>
      <xdr:colOff>92075</xdr:colOff>
      <xdr:row>14</xdr:row>
      <xdr:rowOff>64135</xdr:rowOff>
    </xdr:to>
    <xdr:cxnSp macro="">
      <xdr:nvCxnSpPr>
        <xdr:cNvPr id="130" name="直線コネクタ 129">
          <a:extLst>
            <a:ext uri="{FF2B5EF4-FFF2-40B4-BE49-F238E27FC236}">
              <a16:creationId xmlns:a16="http://schemas.microsoft.com/office/drawing/2014/main" xmlns="" id="{00000000-0008-0000-0400-000082000000}"/>
            </a:ext>
          </a:extLst>
        </xdr:cNvPr>
        <xdr:cNvCxnSpPr/>
      </xdr:nvCxnSpPr>
      <xdr:spPr>
        <a:xfrm>
          <a:off x="13004800" y="246443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161925</xdr:rowOff>
    </xdr:from>
    <xdr:to>
      <xdr:col>69</xdr:col>
      <xdr:colOff>142875</xdr:colOff>
      <xdr:row>15</xdr:row>
      <xdr:rowOff>92075</xdr:rowOff>
    </xdr:to>
    <xdr:sp macro="" textlink="">
      <xdr:nvSpPr>
        <xdr:cNvPr id="131" name="フローチャート: 判断 130">
          <a:extLst>
            <a:ext uri="{FF2B5EF4-FFF2-40B4-BE49-F238E27FC236}">
              <a16:creationId xmlns:a16="http://schemas.microsoft.com/office/drawing/2014/main" xmlns="" id="{00000000-0008-0000-0400-000083000000}"/>
            </a:ext>
          </a:extLst>
        </xdr:cNvPr>
        <xdr:cNvSpPr/>
      </xdr:nvSpPr>
      <xdr:spPr>
        <a:xfrm>
          <a:off x="13843000" y="2562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76852</xdr:rowOff>
    </xdr:from>
    <xdr:ext cx="762000" cy="259045"/>
    <xdr:sp macro="" textlink="">
      <xdr:nvSpPr>
        <xdr:cNvPr id="132" name="テキスト ボックス 131">
          <a:extLst>
            <a:ext uri="{FF2B5EF4-FFF2-40B4-BE49-F238E27FC236}">
              <a16:creationId xmlns:a16="http://schemas.microsoft.com/office/drawing/2014/main" xmlns="" id="{00000000-0008-0000-0400-000084000000}"/>
            </a:ext>
          </a:extLst>
        </xdr:cNvPr>
        <xdr:cNvSpPr txBox="1"/>
      </xdr:nvSpPr>
      <xdr:spPr>
        <a:xfrm>
          <a:off x="13512800" y="2648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156210</xdr:rowOff>
    </xdr:from>
    <xdr:to>
      <xdr:col>65</xdr:col>
      <xdr:colOff>53975</xdr:colOff>
      <xdr:row>15</xdr:row>
      <xdr:rowOff>86360</xdr:rowOff>
    </xdr:to>
    <xdr:sp macro="" textlink="">
      <xdr:nvSpPr>
        <xdr:cNvPr id="133" name="フローチャート: 判断 132">
          <a:extLst>
            <a:ext uri="{FF2B5EF4-FFF2-40B4-BE49-F238E27FC236}">
              <a16:creationId xmlns:a16="http://schemas.microsoft.com/office/drawing/2014/main" xmlns="" id="{00000000-0008-0000-0400-000085000000}"/>
            </a:ext>
          </a:extLst>
        </xdr:cNvPr>
        <xdr:cNvSpPr/>
      </xdr:nvSpPr>
      <xdr:spPr>
        <a:xfrm>
          <a:off x="12954000" y="255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71137</xdr:rowOff>
    </xdr:from>
    <xdr:ext cx="762000" cy="259045"/>
    <xdr:sp macro="" textlink="">
      <xdr:nvSpPr>
        <xdr:cNvPr id="134" name="テキスト ボックス 133">
          <a:extLst>
            <a:ext uri="{FF2B5EF4-FFF2-40B4-BE49-F238E27FC236}">
              <a16:creationId xmlns:a16="http://schemas.microsoft.com/office/drawing/2014/main" xmlns="" id="{00000000-0008-0000-0400-000086000000}"/>
            </a:ext>
          </a:extLst>
        </xdr:cNvPr>
        <xdr:cNvSpPr txBox="1"/>
      </xdr:nvSpPr>
      <xdr:spPr>
        <a:xfrm>
          <a:off x="12623800" y="2642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5" name="テキスト ボックス 134">
          <a:extLst>
            <a:ext uri="{FF2B5EF4-FFF2-40B4-BE49-F238E27FC236}">
              <a16:creationId xmlns:a16="http://schemas.microsoft.com/office/drawing/2014/main" xmlns="" id="{00000000-0008-0000-0400-000087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xmlns="" id="{00000000-0008-0000-0400-000088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7" name="テキスト ボックス 136">
          <a:extLst>
            <a:ext uri="{FF2B5EF4-FFF2-40B4-BE49-F238E27FC236}">
              <a16:creationId xmlns:a16="http://schemas.microsoft.com/office/drawing/2014/main" xmlns="" id="{00000000-0008-0000-0400-000089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xmlns="" id="{00000000-0008-0000-0400-00008A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39" name="テキスト ボックス 138">
          <a:extLst>
            <a:ext uri="{FF2B5EF4-FFF2-40B4-BE49-F238E27FC236}">
              <a16:creationId xmlns:a16="http://schemas.microsoft.com/office/drawing/2014/main" xmlns="" id="{00000000-0008-0000-0400-00008B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81915</xdr:rowOff>
    </xdr:from>
    <xdr:to>
      <xdr:col>82</xdr:col>
      <xdr:colOff>158750</xdr:colOff>
      <xdr:row>15</xdr:row>
      <xdr:rowOff>12065</xdr:rowOff>
    </xdr:to>
    <xdr:sp macro="" textlink="">
      <xdr:nvSpPr>
        <xdr:cNvPr id="140" name="楕円 139">
          <a:extLst>
            <a:ext uri="{FF2B5EF4-FFF2-40B4-BE49-F238E27FC236}">
              <a16:creationId xmlns:a16="http://schemas.microsoft.com/office/drawing/2014/main" xmlns="" id="{00000000-0008-0000-0400-00008C000000}"/>
            </a:ext>
          </a:extLst>
        </xdr:cNvPr>
        <xdr:cNvSpPr/>
      </xdr:nvSpPr>
      <xdr:spPr>
        <a:xfrm>
          <a:off x="16459200" y="248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98442</xdr:rowOff>
    </xdr:from>
    <xdr:ext cx="762000" cy="259045"/>
    <xdr:sp macro="" textlink="">
      <xdr:nvSpPr>
        <xdr:cNvPr id="141" name="物件費該当値テキスト">
          <a:extLst>
            <a:ext uri="{FF2B5EF4-FFF2-40B4-BE49-F238E27FC236}">
              <a16:creationId xmlns:a16="http://schemas.microsoft.com/office/drawing/2014/main" xmlns="" id="{00000000-0008-0000-0400-00008D000000}"/>
            </a:ext>
          </a:extLst>
        </xdr:cNvPr>
        <xdr:cNvSpPr txBox="1"/>
      </xdr:nvSpPr>
      <xdr:spPr>
        <a:xfrm>
          <a:off x="16598900" y="232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36195</xdr:rowOff>
    </xdr:from>
    <xdr:to>
      <xdr:col>78</xdr:col>
      <xdr:colOff>120650</xdr:colOff>
      <xdr:row>14</xdr:row>
      <xdr:rowOff>137795</xdr:rowOff>
    </xdr:to>
    <xdr:sp macro="" textlink="">
      <xdr:nvSpPr>
        <xdr:cNvPr id="142" name="楕円 141">
          <a:extLst>
            <a:ext uri="{FF2B5EF4-FFF2-40B4-BE49-F238E27FC236}">
              <a16:creationId xmlns:a16="http://schemas.microsoft.com/office/drawing/2014/main" xmlns="" id="{00000000-0008-0000-0400-00008E000000}"/>
            </a:ext>
          </a:extLst>
        </xdr:cNvPr>
        <xdr:cNvSpPr/>
      </xdr:nvSpPr>
      <xdr:spPr>
        <a:xfrm>
          <a:off x="15621000" y="2436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147972</xdr:rowOff>
    </xdr:from>
    <xdr:ext cx="736600" cy="259045"/>
    <xdr:sp macro="" textlink="">
      <xdr:nvSpPr>
        <xdr:cNvPr id="143" name="テキスト ボックス 142">
          <a:extLst>
            <a:ext uri="{FF2B5EF4-FFF2-40B4-BE49-F238E27FC236}">
              <a16:creationId xmlns:a16="http://schemas.microsoft.com/office/drawing/2014/main" xmlns="" id="{00000000-0008-0000-0400-00008F000000}"/>
            </a:ext>
          </a:extLst>
        </xdr:cNvPr>
        <xdr:cNvSpPr txBox="1"/>
      </xdr:nvSpPr>
      <xdr:spPr>
        <a:xfrm>
          <a:off x="15290800" y="22053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81915</xdr:rowOff>
    </xdr:from>
    <xdr:to>
      <xdr:col>74</xdr:col>
      <xdr:colOff>31750</xdr:colOff>
      <xdr:row>15</xdr:row>
      <xdr:rowOff>12065</xdr:rowOff>
    </xdr:to>
    <xdr:sp macro="" textlink="">
      <xdr:nvSpPr>
        <xdr:cNvPr id="144" name="楕円 143">
          <a:extLst>
            <a:ext uri="{FF2B5EF4-FFF2-40B4-BE49-F238E27FC236}">
              <a16:creationId xmlns:a16="http://schemas.microsoft.com/office/drawing/2014/main" xmlns="" id="{00000000-0008-0000-0400-000090000000}"/>
            </a:ext>
          </a:extLst>
        </xdr:cNvPr>
        <xdr:cNvSpPr/>
      </xdr:nvSpPr>
      <xdr:spPr>
        <a:xfrm>
          <a:off x="14732000" y="248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22242</xdr:rowOff>
    </xdr:from>
    <xdr:ext cx="762000" cy="259045"/>
    <xdr:sp macro="" textlink="">
      <xdr:nvSpPr>
        <xdr:cNvPr id="145" name="テキスト ボックス 144">
          <a:extLst>
            <a:ext uri="{FF2B5EF4-FFF2-40B4-BE49-F238E27FC236}">
              <a16:creationId xmlns:a16="http://schemas.microsoft.com/office/drawing/2014/main" xmlns="" id="{00000000-0008-0000-0400-000091000000}"/>
            </a:ext>
          </a:extLst>
        </xdr:cNvPr>
        <xdr:cNvSpPr txBox="1"/>
      </xdr:nvSpPr>
      <xdr:spPr>
        <a:xfrm>
          <a:off x="14401800" y="2251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13335</xdr:rowOff>
    </xdr:from>
    <xdr:to>
      <xdr:col>69</xdr:col>
      <xdr:colOff>142875</xdr:colOff>
      <xdr:row>14</xdr:row>
      <xdr:rowOff>114935</xdr:rowOff>
    </xdr:to>
    <xdr:sp macro="" textlink="">
      <xdr:nvSpPr>
        <xdr:cNvPr id="146" name="楕円 145">
          <a:extLst>
            <a:ext uri="{FF2B5EF4-FFF2-40B4-BE49-F238E27FC236}">
              <a16:creationId xmlns:a16="http://schemas.microsoft.com/office/drawing/2014/main" xmlns="" id="{00000000-0008-0000-0400-000092000000}"/>
            </a:ext>
          </a:extLst>
        </xdr:cNvPr>
        <xdr:cNvSpPr/>
      </xdr:nvSpPr>
      <xdr:spPr>
        <a:xfrm>
          <a:off x="13843000" y="2413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125112</xdr:rowOff>
    </xdr:from>
    <xdr:ext cx="762000" cy="259045"/>
    <xdr:sp macro="" textlink="">
      <xdr:nvSpPr>
        <xdr:cNvPr id="147" name="テキスト ボックス 146">
          <a:extLst>
            <a:ext uri="{FF2B5EF4-FFF2-40B4-BE49-F238E27FC236}">
              <a16:creationId xmlns:a16="http://schemas.microsoft.com/office/drawing/2014/main" xmlns="" id="{00000000-0008-0000-0400-000093000000}"/>
            </a:ext>
          </a:extLst>
        </xdr:cNvPr>
        <xdr:cNvSpPr txBox="1"/>
      </xdr:nvSpPr>
      <xdr:spPr>
        <a:xfrm>
          <a:off x="13512800" y="2182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13335</xdr:rowOff>
    </xdr:from>
    <xdr:to>
      <xdr:col>65</xdr:col>
      <xdr:colOff>53975</xdr:colOff>
      <xdr:row>14</xdr:row>
      <xdr:rowOff>114935</xdr:rowOff>
    </xdr:to>
    <xdr:sp macro="" textlink="">
      <xdr:nvSpPr>
        <xdr:cNvPr id="148" name="楕円 147">
          <a:extLst>
            <a:ext uri="{FF2B5EF4-FFF2-40B4-BE49-F238E27FC236}">
              <a16:creationId xmlns:a16="http://schemas.microsoft.com/office/drawing/2014/main" xmlns="" id="{00000000-0008-0000-0400-000094000000}"/>
            </a:ext>
          </a:extLst>
        </xdr:cNvPr>
        <xdr:cNvSpPr/>
      </xdr:nvSpPr>
      <xdr:spPr>
        <a:xfrm>
          <a:off x="12954000" y="2413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125112</xdr:rowOff>
    </xdr:from>
    <xdr:ext cx="762000" cy="259045"/>
    <xdr:sp macro="" textlink="">
      <xdr:nvSpPr>
        <xdr:cNvPr id="149" name="テキスト ボックス 148">
          <a:extLst>
            <a:ext uri="{FF2B5EF4-FFF2-40B4-BE49-F238E27FC236}">
              <a16:creationId xmlns:a16="http://schemas.microsoft.com/office/drawing/2014/main" xmlns="" id="{00000000-0008-0000-0400-000095000000}"/>
            </a:ext>
          </a:extLst>
        </xdr:cNvPr>
        <xdr:cNvSpPr txBox="1"/>
      </xdr:nvSpPr>
      <xdr:spPr>
        <a:xfrm>
          <a:off x="12623800" y="2182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0" name="正方形/長方形 149">
          <a:extLst>
            <a:ext uri="{FF2B5EF4-FFF2-40B4-BE49-F238E27FC236}">
              <a16:creationId xmlns:a16="http://schemas.microsoft.com/office/drawing/2014/main" xmlns="" id="{00000000-0008-0000-0400-000096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1" name="正方形/長方形 150">
          <a:extLst>
            <a:ext uri="{FF2B5EF4-FFF2-40B4-BE49-F238E27FC236}">
              <a16:creationId xmlns:a16="http://schemas.microsoft.com/office/drawing/2014/main" xmlns="" id="{00000000-0008-0000-0400-000097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2" name="正方形/長方形 151">
          <a:extLst>
            <a:ext uri="{FF2B5EF4-FFF2-40B4-BE49-F238E27FC236}">
              <a16:creationId xmlns:a16="http://schemas.microsoft.com/office/drawing/2014/main" xmlns="" id="{00000000-0008-0000-0400-000098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3" name="正方形/長方形 152">
          <a:extLst>
            <a:ext uri="{FF2B5EF4-FFF2-40B4-BE49-F238E27FC236}">
              <a16:creationId xmlns:a16="http://schemas.microsoft.com/office/drawing/2014/main" xmlns="" id="{00000000-0008-0000-0400-000099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4" name="正方形/長方形 153">
          <a:extLst>
            <a:ext uri="{FF2B5EF4-FFF2-40B4-BE49-F238E27FC236}">
              <a16:creationId xmlns:a16="http://schemas.microsoft.com/office/drawing/2014/main" xmlns="" id="{00000000-0008-0000-0400-00009A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5" name="正方形/長方形 154">
          <a:extLst>
            <a:ext uri="{FF2B5EF4-FFF2-40B4-BE49-F238E27FC236}">
              <a16:creationId xmlns:a16="http://schemas.microsoft.com/office/drawing/2014/main" xmlns="" id="{00000000-0008-0000-0400-00009B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6" name="正方形/長方形 155">
          <a:extLst>
            <a:ext uri="{FF2B5EF4-FFF2-40B4-BE49-F238E27FC236}">
              <a16:creationId xmlns:a16="http://schemas.microsoft.com/office/drawing/2014/main" xmlns="" id="{00000000-0008-0000-0400-00009C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7" name="正方形/長方形 156">
          <a:extLst>
            <a:ext uri="{FF2B5EF4-FFF2-40B4-BE49-F238E27FC236}">
              <a16:creationId xmlns:a16="http://schemas.microsoft.com/office/drawing/2014/main" xmlns="" id="{00000000-0008-0000-0400-00009D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8" name="正方形/長方形 157">
          <a:extLst>
            <a:ext uri="{FF2B5EF4-FFF2-40B4-BE49-F238E27FC236}">
              <a16:creationId xmlns:a16="http://schemas.microsoft.com/office/drawing/2014/main" xmlns="" id="{00000000-0008-0000-0400-00009E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59" name="正方形/長方形 158">
          <a:extLst>
            <a:ext uri="{FF2B5EF4-FFF2-40B4-BE49-F238E27FC236}">
              <a16:creationId xmlns:a16="http://schemas.microsoft.com/office/drawing/2014/main" xmlns="" id="{00000000-0008-0000-0400-00009F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0" name="テキスト ボックス 159">
          <a:extLst>
            <a:ext uri="{FF2B5EF4-FFF2-40B4-BE49-F238E27FC236}">
              <a16:creationId xmlns:a16="http://schemas.microsoft.com/office/drawing/2014/main" xmlns="" id="{00000000-0008-0000-0400-0000A0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前年度と比較すると</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0.8</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ポイント改善</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している。主要因としては、</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ふるさと納税を保育所運営費</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単独分</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へ事業充当したことにより、一般財源が抑制された結果である。</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今後も社会情勢により増加が予想される社会保障経費と共に本村の当比率にも注視してく必要がある。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49</xdr:row>
      <xdr:rowOff>107950</xdr:rowOff>
    </xdr:from>
    <xdr:ext cx="298543" cy="225703"/>
    <xdr:sp macro="" textlink="">
      <xdr:nvSpPr>
        <xdr:cNvPr id="161" name="テキスト ボックス 160">
          <a:extLst>
            <a:ext uri="{FF2B5EF4-FFF2-40B4-BE49-F238E27FC236}">
              <a16:creationId xmlns:a16="http://schemas.microsoft.com/office/drawing/2014/main" xmlns="" id="{00000000-0008-0000-0400-0000A1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2" name="直線コネクタ 161">
          <a:extLst>
            <a:ext uri="{FF2B5EF4-FFF2-40B4-BE49-F238E27FC236}">
              <a16:creationId xmlns:a16="http://schemas.microsoft.com/office/drawing/2014/main" xmlns="" id="{00000000-0008-0000-0400-0000A2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3" name="テキスト ボックス 162">
          <a:extLst>
            <a:ext uri="{FF2B5EF4-FFF2-40B4-BE49-F238E27FC236}">
              <a16:creationId xmlns:a16="http://schemas.microsoft.com/office/drawing/2014/main" xmlns="" id="{00000000-0008-0000-0400-0000A3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69850</xdr:rowOff>
    </xdr:from>
    <xdr:to>
      <xdr:col>26</xdr:col>
      <xdr:colOff>184150</xdr:colOff>
      <xdr:row>62</xdr:row>
      <xdr:rowOff>69850</xdr:rowOff>
    </xdr:to>
    <xdr:cxnSp macro="">
      <xdr:nvCxnSpPr>
        <xdr:cNvPr id="164" name="直線コネクタ 163">
          <a:extLst>
            <a:ext uri="{FF2B5EF4-FFF2-40B4-BE49-F238E27FC236}">
              <a16:creationId xmlns:a16="http://schemas.microsoft.com/office/drawing/2014/main" xmlns="" id="{00000000-0008-0000-0400-0000A4000000}"/>
            </a:ext>
          </a:extLst>
        </xdr:cNvPr>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99077</xdr:rowOff>
    </xdr:from>
    <xdr:ext cx="508000" cy="259045"/>
    <xdr:sp macro="" textlink="">
      <xdr:nvSpPr>
        <xdr:cNvPr id="165" name="テキスト ボックス 164">
          <a:extLst>
            <a:ext uri="{FF2B5EF4-FFF2-40B4-BE49-F238E27FC236}">
              <a16:creationId xmlns:a16="http://schemas.microsoft.com/office/drawing/2014/main" xmlns="" id="{00000000-0008-0000-0400-0000A5000000}"/>
            </a:ext>
          </a:extLst>
        </xdr:cNvPr>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127000</xdr:rowOff>
    </xdr:from>
    <xdr:to>
      <xdr:col>26</xdr:col>
      <xdr:colOff>184150</xdr:colOff>
      <xdr:row>60</xdr:row>
      <xdr:rowOff>127000</xdr:rowOff>
    </xdr:to>
    <xdr:cxnSp macro="">
      <xdr:nvCxnSpPr>
        <xdr:cNvPr id="166" name="直線コネクタ 165">
          <a:extLst>
            <a:ext uri="{FF2B5EF4-FFF2-40B4-BE49-F238E27FC236}">
              <a16:creationId xmlns:a16="http://schemas.microsoft.com/office/drawing/2014/main" xmlns="" id="{00000000-0008-0000-0400-0000A6000000}"/>
            </a:ext>
          </a:extLst>
        </xdr:cNvPr>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156227</xdr:rowOff>
    </xdr:from>
    <xdr:ext cx="508000" cy="259045"/>
    <xdr:sp macro="" textlink="">
      <xdr:nvSpPr>
        <xdr:cNvPr id="167" name="テキスト ボックス 166">
          <a:extLst>
            <a:ext uri="{FF2B5EF4-FFF2-40B4-BE49-F238E27FC236}">
              <a16:creationId xmlns:a16="http://schemas.microsoft.com/office/drawing/2014/main" xmlns="" id="{00000000-0008-0000-0400-0000A7000000}"/>
            </a:ext>
          </a:extLst>
        </xdr:cNvPr>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12700</xdr:rowOff>
    </xdr:from>
    <xdr:to>
      <xdr:col>26</xdr:col>
      <xdr:colOff>184150</xdr:colOff>
      <xdr:row>59</xdr:row>
      <xdr:rowOff>12700</xdr:rowOff>
    </xdr:to>
    <xdr:cxnSp macro="">
      <xdr:nvCxnSpPr>
        <xdr:cNvPr id="168" name="直線コネクタ 167">
          <a:extLst>
            <a:ext uri="{FF2B5EF4-FFF2-40B4-BE49-F238E27FC236}">
              <a16:creationId xmlns:a16="http://schemas.microsoft.com/office/drawing/2014/main" xmlns="" id="{00000000-0008-0000-0400-0000A8000000}"/>
            </a:ext>
          </a:extLst>
        </xdr:cNvPr>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41927</xdr:rowOff>
    </xdr:from>
    <xdr:ext cx="508000" cy="259045"/>
    <xdr:sp macro="" textlink="">
      <xdr:nvSpPr>
        <xdr:cNvPr id="169" name="テキスト ボックス 168">
          <a:extLst>
            <a:ext uri="{FF2B5EF4-FFF2-40B4-BE49-F238E27FC236}">
              <a16:creationId xmlns:a16="http://schemas.microsoft.com/office/drawing/2014/main" xmlns="" id="{00000000-0008-0000-0400-0000A9000000}"/>
            </a:ext>
          </a:extLst>
        </xdr:cNvPr>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a:extLst>
            <a:ext uri="{FF2B5EF4-FFF2-40B4-BE49-F238E27FC236}">
              <a16:creationId xmlns:a16="http://schemas.microsoft.com/office/drawing/2014/main" xmlns="" id="{00000000-0008-0000-0400-0000AA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a:extLst>
            <a:ext uri="{FF2B5EF4-FFF2-40B4-BE49-F238E27FC236}">
              <a16:creationId xmlns:a16="http://schemas.microsoft.com/office/drawing/2014/main" xmlns="" id="{00000000-0008-0000-0400-0000AB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127000</xdr:rowOff>
    </xdr:from>
    <xdr:to>
      <xdr:col>26</xdr:col>
      <xdr:colOff>184150</xdr:colOff>
      <xdr:row>55</xdr:row>
      <xdr:rowOff>127000</xdr:rowOff>
    </xdr:to>
    <xdr:cxnSp macro="">
      <xdr:nvCxnSpPr>
        <xdr:cNvPr id="172" name="直線コネクタ 171">
          <a:extLst>
            <a:ext uri="{FF2B5EF4-FFF2-40B4-BE49-F238E27FC236}">
              <a16:creationId xmlns:a16="http://schemas.microsoft.com/office/drawing/2014/main" xmlns="" id="{00000000-0008-0000-0400-0000AC000000}"/>
            </a:ext>
          </a:extLst>
        </xdr:cNvPr>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156227</xdr:rowOff>
    </xdr:from>
    <xdr:ext cx="508000" cy="259045"/>
    <xdr:sp macro="" textlink="">
      <xdr:nvSpPr>
        <xdr:cNvPr id="173" name="テキスト ボックス 172">
          <a:extLst>
            <a:ext uri="{FF2B5EF4-FFF2-40B4-BE49-F238E27FC236}">
              <a16:creationId xmlns:a16="http://schemas.microsoft.com/office/drawing/2014/main" xmlns="" id="{00000000-0008-0000-0400-0000AD000000}"/>
            </a:ext>
          </a:extLst>
        </xdr:cNvPr>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12700</xdr:rowOff>
    </xdr:from>
    <xdr:to>
      <xdr:col>26</xdr:col>
      <xdr:colOff>184150</xdr:colOff>
      <xdr:row>54</xdr:row>
      <xdr:rowOff>12700</xdr:rowOff>
    </xdr:to>
    <xdr:cxnSp macro="">
      <xdr:nvCxnSpPr>
        <xdr:cNvPr id="174" name="直線コネクタ 173">
          <a:extLst>
            <a:ext uri="{FF2B5EF4-FFF2-40B4-BE49-F238E27FC236}">
              <a16:creationId xmlns:a16="http://schemas.microsoft.com/office/drawing/2014/main" xmlns="" id="{00000000-0008-0000-0400-0000AE000000}"/>
            </a:ext>
          </a:extLst>
        </xdr:cNvPr>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41927</xdr:rowOff>
    </xdr:from>
    <xdr:ext cx="508000" cy="259045"/>
    <xdr:sp macro="" textlink="">
      <xdr:nvSpPr>
        <xdr:cNvPr id="175" name="テキスト ボックス 174">
          <a:extLst>
            <a:ext uri="{FF2B5EF4-FFF2-40B4-BE49-F238E27FC236}">
              <a16:creationId xmlns:a16="http://schemas.microsoft.com/office/drawing/2014/main" xmlns="" id="{00000000-0008-0000-0400-0000AF000000}"/>
            </a:ext>
          </a:extLst>
        </xdr:cNvPr>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69850</xdr:rowOff>
    </xdr:from>
    <xdr:to>
      <xdr:col>26</xdr:col>
      <xdr:colOff>184150</xdr:colOff>
      <xdr:row>52</xdr:row>
      <xdr:rowOff>69850</xdr:rowOff>
    </xdr:to>
    <xdr:cxnSp macro="">
      <xdr:nvCxnSpPr>
        <xdr:cNvPr id="176" name="直線コネクタ 175">
          <a:extLst>
            <a:ext uri="{FF2B5EF4-FFF2-40B4-BE49-F238E27FC236}">
              <a16:creationId xmlns:a16="http://schemas.microsoft.com/office/drawing/2014/main" xmlns="" id="{00000000-0008-0000-0400-0000B0000000}"/>
            </a:ext>
          </a:extLst>
        </xdr:cNvPr>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99077</xdr:rowOff>
    </xdr:from>
    <xdr:ext cx="508000" cy="259045"/>
    <xdr:sp macro="" textlink="">
      <xdr:nvSpPr>
        <xdr:cNvPr id="177" name="テキスト ボックス 176">
          <a:extLst>
            <a:ext uri="{FF2B5EF4-FFF2-40B4-BE49-F238E27FC236}">
              <a16:creationId xmlns:a16="http://schemas.microsoft.com/office/drawing/2014/main" xmlns="" id="{00000000-0008-0000-0400-0000B1000000}"/>
            </a:ext>
          </a:extLst>
        </xdr:cNvPr>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xmlns=""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xmlns=""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84138</xdr:rowOff>
    </xdr:from>
    <xdr:to>
      <xdr:col>24</xdr:col>
      <xdr:colOff>25400</xdr:colOff>
      <xdr:row>61</xdr:row>
      <xdr:rowOff>84138</xdr:rowOff>
    </xdr:to>
    <xdr:cxnSp macro="">
      <xdr:nvCxnSpPr>
        <xdr:cNvPr id="180" name="直線コネクタ 179">
          <a:extLst>
            <a:ext uri="{FF2B5EF4-FFF2-40B4-BE49-F238E27FC236}">
              <a16:creationId xmlns:a16="http://schemas.microsoft.com/office/drawing/2014/main" xmlns="" id="{00000000-0008-0000-0400-0000B4000000}"/>
            </a:ext>
          </a:extLst>
        </xdr:cNvPr>
        <xdr:cNvCxnSpPr/>
      </xdr:nvCxnSpPr>
      <xdr:spPr>
        <a:xfrm flipV="1">
          <a:off x="4826000" y="9170988"/>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56215</xdr:rowOff>
    </xdr:from>
    <xdr:ext cx="762000" cy="259045"/>
    <xdr:sp macro="" textlink="">
      <xdr:nvSpPr>
        <xdr:cNvPr id="181" name="扶助費最小値テキスト">
          <a:extLst>
            <a:ext uri="{FF2B5EF4-FFF2-40B4-BE49-F238E27FC236}">
              <a16:creationId xmlns:a16="http://schemas.microsoft.com/office/drawing/2014/main" xmlns="" id="{00000000-0008-0000-0400-0000B5000000}"/>
            </a:ext>
          </a:extLst>
        </xdr:cNvPr>
        <xdr:cNvSpPr txBox="1"/>
      </xdr:nvSpPr>
      <xdr:spPr>
        <a:xfrm>
          <a:off x="4914900" y="10514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84138</xdr:rowOff>
    </xdr:from>
    <xdr:to>
      <xdr:col>24</xdr:col>
      <xdr:colOff>114300</xdr:colOff>
      <xdr:row>61</xdr:row>
      <xdr:rowOff>84138</xdr:rowOff>
    </xdr:to>
    <xdr:cxnSp macro="">
      <xdr:nvCxnSpPr>
        <xdr:cNvPr id="182" name="直線コネクタ 181">
          <a:extLst>
            <a:ext uri="{FF2B5EF4-FFF2-40B4-BE49-F238E27FC236}">
              <a16:creationId xmlns:a16="http://schemas.microsoft.com/office/drawing/2014/main" xmlns="" id="{00000000-0008-0000-0400-0000B6000000}"/>
            </a:ext>
          </a:extLst>
        </xdr:cNvPr>
        <xdr:cNvCxnSpPr/>
      </xdr:nvCxnSpPr>
      <xdr:spPr>
        <a:xfrm>
          <a:off x="4737100" y="10542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170515</xdr:rowOff>
    </xdr:from>
    <xdr:ext cx="762000" cy="259045"/>
    <xdr:sp macro="" textlink="">
      <xdr:nvSpPr>
        <xdr:cNvPr id="183" name="扶助費最大値テキスト">
          <a:extLst>
            <a:ext uri="{FF2B5EF4-FFF2-40B4-BE49-F238E27FC236}">
              <a16:creationId xmlns:a16="http://schemas.microsoft.com/office/drawing/2014/main" xmlns="" id="{00000000-0008-0000-0400-0000B7000000}"/>
            </a:ext>
          </a:extLst>
        </xdr:cNvPr>
        <xdr:cNvSpPr txBox="1"/>
      </xdr:nvSpPr>
      <xdr:spPr>
        <a:xfrm>
          <a:off x="4914900" y="8914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84138</xdr:rowOff>
    </xdr:from>
    <xdr:to>
      <xdr:col>24</xdr:col>
      <xdr:colOff>114300</xdr:colOff>
      <xdr:row>53</xdr:row>
      <xdr:rowOff>84138</xdr:rowOff>
    </xdr:to>
    <xdr:cxnSp macro="">
      <xdr:nvCxnSpPr>
        <xdr:cNvPr id="184" name="直線コネクタ 183">
          <a:extLst>
            <a:ext uri="{FF2B5EF4-FFF2-40B4-BE49-F238E27FC236}">
              <a16:creationId xmlns:a16="http://schemas.microsoft.com/office/drawing/2014/main" xmlns="" id="{00000000-0008-0000-0400-0000B8000000}"/>
            </a:ext>
          </a:extLst>
        </xdr:cNvPr>
        <xdr:cNvCxnSpPr/>
      </xdr:nvCxnSpPr>
      <xdr:spPr>
        <a:xfrm>
          <a:off x="4737100" y="917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155575</xdr:rowOff>
    </xdr:from>
    <xdr:to>
      <xdr:col>24</xdr:col>
      <xdr:colOff>25400</xdr:colOff>
      <xdr:row>56</xdr:row>
      <xdr:rowOff>98425</xdr:rowOff>
    </xdr:to>
    <xdr:cxnSp macro="">
      <xdr:nvCxnSpPr>
        <xdr:cNvPr id="185" name="直線コネクタ 184">
          <a:extLst>
            <a:ext uri="{FF2B5EF4-FFF2-40B4-BE49-F238E27FC236}">
              <a16:creationId xmlns:a16="http://schemas.microsoft.com/office/drawing/2014/main" xmlns="" id="{00000000-0008-0000-0400-0000B9000000}"/>
            </a:ext>
          </a:extLst>
        </xdr:cNvPr>
        <xdr:cNvCxnSpPr/>
      </xdr:nvCxnSpPr>
      <xdr:spPr>
        <a:xfrm flipV="1">
          <a:off x="3987800" y="9585325"/>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76852</xdr:rowOff>
    </xdr:from>
    <xdr:ext cx="762000" cy="259045"/>
    <xdr:sp macro="" textlink="">
      <xdr:nvSpPr>
        <xdr:cNvPr id="186" name="扶助費平均値テキスト">
          <a:extLst>
            <a:ext uri="{FF2B5EF4-FFF2-40B4-BE49-F238E27FC236}">
              <a16:creationId xmlns:a16="http://schemas.microsoft.com/office/drawing/2014/main" xmlns="" id="{00000000-0008-0000-0400-0000BA000000}"/>
            </a:ext>
          </a:extLst>
        </xdr:cNvPr>
        <xdr:cNvSpPr txBox="1"/>
      </xdr:nvSpPr>
      <xdr:spPr>
        <a:xfrm>
          <a:off x="4914900" y="96780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104775</xdr:rowOff>
    </xdr:from>
    <xdr:to>
      <xdr:col>24</xdr:col>
      <xdr:colOff>76200</xdr:colOff>
      <xdr:row>57</xdr:row>
      <xdr:rowOff>34925</xdr:rowOff>
    </xdr:to>
    <xdr:sp macro="" textlink="">
      <xdr:nvSpPr>
        <xdr:cNvPr id="187" name="フローチャート: 判断 186">
          <a:extLst>
            <a:ext uri="{FF2B5EF4-FFF2-40B4-BE49-F238E27FC236}">
              <a16:creationId xmlns:a16="http://schemas.microsoft.com/office/drawing/2014/main" xmlns="" id="{00000000-0008-0000-0400-0000BB000000}"/>
            </a:ext>
          </a:extLst>
        </xdr:cNvPr>
        <xdr:cNvSpPr/>
      </xdr:nvSpPr>
      <xdr:spPr>
        <a:xfrm>
          <a:off x="4775200" y="970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69850</xdr:rowOff>
    </xdr:from>
    <xdr:to>
      <xdr:col>19</xdr:col>
      <xdr:colOff>187325</xdr:colOff>
      <xdr:row>56</xdr:row>
      <xdr:rowOff>98425</xdr:rowOff>
    </xdr:to>
    <xdr:cxnSp macro="">
      <xdr:nvCxnSpPr>
        <xdr:cNvPr id="188" name="直線コネクタ 187">
          <a:extLst>
            <a:ext uri="{FF2B5EF4-FFF2-40B4-BE49-F238E27FC236}">
              <a16:creationId xmlns:a16="http://schemas.microsoft.com/office/drawing/2014/main" xmlns="" id="{00000000-0008-0000-0400-0000BC000000}"/>
            </a:ext>
          </a:extLst>
        </xdr:cNvPr>
        <xdr:cNvCxnSpPr/>
      </xdr:nvCxnSpPr>
      <xdr:spPr>
        <a:xfrm>
          <a:off x="3098800" y="9499600"/>
          <a:ext cx="889000" cy="200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47625</xdr:rowOff>
    </xdr:from>
    <xdr:to>
      <xdr:col>20</xdr:col>
      <xdr:colOff>38100</xdr:colOff>
      <xdr:row>56</xdr:row>
      <xdr:rowOff>149225</xdr:rowOff>
    </xdr:to>
    <xdr:sp macro="" textlink="">
      <xdr:nvSpPr>
        <xdr:cNvPr id="189" name="フローチャート: 判断 188">
          <a:extLst>
            <a:ext uri="{FF2B5EF4-FFF2-40B4-BE49-F238E27FC236}">
              <a16:creationId xmlns:a16="http://schemas.microsoft.com/office/drawing/2014/main" xmlns="" id="{00000000-0008-0000-0400-0000BD000000}"/>
            </a:ext>
          </a:extLst>
        </xdr:cNvPr>
        <xdr:cNvSpPr/>
      </xdr:nvSpPr>
      <xdr:spPr>
        <a:xfrm>
          <a:off x="3937000" y="964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159402</xdr:rowOff>
    </xdr:from>
    <xdr:ext cx="736600" cy="259045"/>
    <xdr:sp macro="" textlink="">
      <xdr:nvSpPr>
        <xdr:cNvPr id="190" name="テキスト ボックス 189">
          <a:extLst>
            <a:ext uri="{FF2B5EF4-FFF2-40B4-BE49-F238E27FC236}">
              <a16:creationId xmlns:a16="http://schemas.microsoft.com/office/drawing/2014/main" xmlns="" id="{00000000-0008-0000-0400-0000BE000000}"/>
            </a:ext>
          </a:extLst>
        </xdr:cNvPr>
        <xdr:cNvSpPr txBox="1"/>
      </xdr:nvSpPr>
      <xdr:spPr>
        <a:xfrm>
          <a:off x="3606800" y="94177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69850</xdr:rowOff>
    </xdr:from>
    <xdr:to>
      <xdr:col>15</xdr:col>
      <xdr:colOff>98425</xdr:colOff>
      <xdr:row>56</xdr:row>
      <xdr:rowOff>55563</xdr:rowOff>
    </xdr:to>
    <xdr:cxnSp macro="">
      <xdr:nvCxnSpPr>
        <xdr:cNvPr id="191" name="直線コネクタ 190">
          <a:extLst>
            <a:ext uri="{FF2B5EF4-FFF2-40B4-BE49-F238E27FC236}">
              <a16:creationId xmlns:a16="http://schemas.microsoft.com/office/drawing/2014/main" xmlns="" id="{00000000-0008-0000-0400-0000BF000000}"/>
            </a:ext>
          </a:extLst>
        </xdr:cNvPr>
        <xdr:cNvCxnSpPr/>
      </xdr:nvCxnSpPr>
      <xdr:spPr>
        <a:xfrm flipV="1">
          <a:off x="2209800" y="9499600"/>
          <a:ext cx="889000" cy="157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19050</xdr:rowOff>
    </xdr:from>
    <xdr:to>
      <xdr:col>15</xdr:col>
      <xdr:colOff>149225</xdr:colOff>
      <xdr:row>56</xdr:row>
      <xdr:rowOff>120650</xdr:rowOff>
    </xdr:to>
    <xdr:sp macro="" textlink="">
      <xdr:nvSpPr>
        <xdr:cNvPr id="192" name="フローチャート: 判断 191">
          <a:extLst>
            <a:ext uri="{FF2B5EF4-FFF2-40B4-BE49-F238E27FC236}">
              <a16:creationId xmlns:a16="http://schemas.microsoft.com/office/drawing/2014/main" xmlns="" id="{00000000-0008-0000-0400-0000C0000000}"/>
            </a:ext>
          </a:extLst>
        </xdr:cNvPr>
        <xdr:cNvSpPr/>
      </xdr:nvSpPr>
      <xdr:spPr>
        <a:xfrm>
          <a:off x="3048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105427</xdr:rowOff>
    </xdr:from>
    <xdr:ext cx="762000" cy="259045"/>
    <xdr:sp macro="" textlink="">
      <xdr:nvSpPr>
        <xdr:cNvPr id="193" name="テキスト ボックス 192">
          <a:extLst>
            <a:ext uri="{FF2B5EF4-FFF2-40B4-BE49-F238E27FC236}">
              <a16:creationId xmlns:a16="http://schemas.microsoft.com/office/drawing/2014/main" xmlns="" id="{00000000-0008-0000-0400-0000C1000000}"/>
            </a:ext>
          </a:extLst>
        </xdr:cNvPr>
        <xdr:cNvSpPr txBox="1"/>
      </xdr:nvSpPr>
      <xdr:spPr>
        <a:xfrm>
          <a:off x="2717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12700</xdr:rowOff>
    </xdr:from>
    <xdr:to>
      <xdr:col>11</xdr:col>
      <xdr:colOff>9525</xdr:colOff>
      <xdr:row>56</xdr:row>
      <xdr:rowOff>55563</xdr:rowOff>
    </xdr:to>
    <xdr:cxnSp macro="">
      <xdr:nvCxnSpPr>
        <xdr:cNvPr id="194" name="直線コネクタ 193">
          <a:extLst>
            <a:ext uri="{FF2B5EF4-FFF2-40B4-BE49-F238E27FC236}">
              <a16:creationId xmlns:a16="http://schemas.microsoft.com/office/drawing/2014/main" xmlns="" id="{00000000-0008-0000-0400-0000C2000000}"/>
            </a:ext>
          </a:extLst>
        </xdr:cNvPr>
        <xdr:cNvCxnSpPr/>
      </xdr:nvCxnSpPr>
      <xdr:spPr>
        <a:xfrm>
          <a:off x="1320800" y="9613900"/>
          <a:ext cx="889000" cy="42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161925</xdr:rowOff>
    </xdr:from>
    <xdr:to>
      <xdr:col>11</xdr:col>
      <xdr:colOff>60325</xdr:colOff>
      <xdr:row>56</xdr:row>
      <xdr:rowOff>92075</xdr:rowOff>
    </xdr:to>
    <xdr:sp macro="" textlink="">
      <xdr:nvSpPr>
        <xdr:cNvPr id="195" name="フローチャート: 判断 194">
          <a:extLst>
            <a:ext uri="{FF2B5EF4-FFF2-40B4-BE49-F238E27FC236}">
              <a16:creationId xmlns:a16="http://schemas.microsoft.com/office/drawing/2014/main" xmlns="" id="{00000000-0008-0000-0400-0000C3000000}"/>
            </a:ext>
          </a:extLst>
        </xdr:cNvPr>
        <xdr:cNvSpPr/>
      </xdr:nvSpPr>
      <xdr:spPr>
        <a:xfrm>
          <a:off x="2159000" y="9591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102252</xdr:rowOff>
    </xdr:from>
    <xdr:ext cx="762000" cy="259045"/>
    <xdr:sp macro="" textlink="">
      <xdr:nvSpPr>
        <xdr:cNvPr id="196" name="テキスト ボックス 195">
          <a:extLst>
            <a:ext uri="{FF2B5EF4-FFF2-40B4-BE49-F238E27FC236}">
              <a16:creationId xmlns:a16="http://schemas.microsoft.com/office/drawing/2014/main" xmlns="" id="{00000000-0008-0000-0400-0000C4000000}"/>
            </a:ext>
          </a:extLst>
        </xdr:cNvPr>
        <xdr:cNvSpPr txBox="1"/>
      </xdr:nvSpPr>
      <xdr:spPr>
        <a:xfrm>
          <a:off x="1828800" y="9360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197" name="フローチャート: 判断 196">
          <a:extLst>
            <a:ext uri="{FF2B5EF4-FFF2-40B4-BE49-F238E27FC236}">
              <a16:creationId xmlns:a16="http://schemas.microsoft.com/office/drawing/2014/main" xmlns="" id="{00000000-0008-0000-0400-0000C5000000}"/>
            </a:ext>
          </a:extLst>
        </xdr:cNvPr>
        <xdr:cNvSpPr/>
      </xdr:nvSpPr>
      <xdr:spPr>
        <a:xfrm>
          <a:off x="1270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73677</xdr:rowOff>
    </xdr:from>
    <xdr:ext cx="762000" cy="259045"/>
    <xdr:sp macro="" textlink="">
      <xdr:nvSpPr>
        <xdr:cNvPr id="198" name="テキスト ボックス 197">
          <a:extLst>
            <a:ext uri="{FF2B5EF4-FFF2-40B4-BE49-F238E27FC236}">
              <a16:creationId xmlns:a16="http://schemas.microsoft.com/office/drawing/2014/main" xmlns="" id="{00000000-0008-0000-0400-0000C6000000}"/>
            </a:ext>
          </a:extLst>
        </xdr:cNvPr>
        <xdr:cNvSpPr txBox="1"/>
      </xdr:nvSpPr>
      <xdr:spPr>
        <a:xfrm>
          <a:off x="939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xmlns=""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xmlns=""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xmlns=""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xmlns=""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xmlns=""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104775</xdr:rowOff>
    </xdr:from>
    <xdr:to>
      <xdr:col>24</xdr:col>
      <xdr:colOff>76200</xdr:colOff>
      <xdr:row>56</xdr:row>
      <xdr:rowOff>34925</xdr:rowOff>
    </xdr:to>
    <xdr:sp macro="" textlink="">
      <xdr:nvSpPr>
        <xdr:cNvPr id="204" name="楕円 203">
          <a:extLst>
            <a:ext uri="{FF2B5EF4-FFF2-40B4-BE49-F238E27FC236}">
              <a16:creationId xmlns:a16="http://schemas.microsoft.com/office/drawing/2014/main" xmlns="" id="{00000000-0008-0000-0400-0000CC000000}"/>
            </a:ext>
          </a:extLst>
        </xdr:cNvPr>
        <xdr:cNvSpPr/>
      </xdr:nvSpPr>
      <xdr:spPr>
        <a:xfrm>
          <a:off x="4775200" y="953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121302</xdr:rowOff>
    </xdr:from>
    <xdr:ext cx="762000" cy="259045"/>
    <xdr:sp macro="" textlink="">
      <xdr:nvSpPr>
        <xdr:cNvPr id="205" name="扶助費該当値テキスト">
          <a:extLst>
            <a:ext uri="{FF2B5EF4-FFF2-40B4-BE49-F238E27FC236}">
              <a16:creationId xmlns:a16="http://schemas.microsoft.com/office/drawing/2014/main" xmlns="" id="{00000000-0008-0000-0400-0000CD000000}"/>
            </a:ext>
          </a:extLst>
        </xdr:cNvPr>
        <xdr:cNvSpPr txBox="1"/>
      </xdr:nvSpPr>
      <xdr:spPr>
        <a:xfrm>
          <a:off x="4914900" y="9379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47625</xdr:rowOff>
    </xdr:from>
    <xdr:to>
      <xdr:col>20</xdr:col>
      <xdr:colOff>38100</xdr:colOff>
      <xdr:row>56</xdr:row>
      <xdr:rowOff>149225</xdr:rowOff>
    </xdr:to>
    <xdr:sp macro="" textlink="">
      <xdr:nvSpPr>
        <xdr:cNvPr id="206" name="楕円 205">
          <a:extLst>
            <a:ext uri="{FF2B5EF4-FFF2-40B4-BE49-F238E27FC236}">
              <a16:creationId xmlns:a16="http://schemas.microsoft.com/office/drawing/2014/main" xmlns="" id="{00000000-0008-0000-0400-0000CE000000}"/>
            </a:ext>
          </a:extLst>
        </xdr:cNvPr>
        <xdr:cNvSpPr/>
      </xdr:nvSpPr>
      <xdr:spPr>
        <a:xfrm>
          <a:off x="3937000" y="9648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134002</xdr:rowOff>
    </xdr:from>
    <xdr:ext cx="736600" cy="259045"/>
    <xdr:sp macro="" textlink="">
      <xdr:nvSpPr>
        <xdr:cNvPr id="207" name="テキスト ボックス 206">
          <a:extLst>
            <a:ext uri="{FF2B5EF4-FFF2-40B4-BE49-F238E27FC236}">
              <a16:creationId xmlns:a16="http://schemas.microsoft.com/office/drawing/2014/main" xmlns="" id="{00000000-0008-0000-0400-0000CF000000}"/>
            </a:ext>
          </a:extLst>
        </xdr:cNvPr>
        <xdr:cNvSpPr txBox="1"/>
      </xdr:nvSpPr>
      <xdr:spPr>
        <a:xfrm>
          <a:off x="3606800" y="97352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19050</xdr:rowOff>
    </xdr:from>
    <xdr:to>
      <xdr:col>15</xdr:col>
      <xdr:colOff>149225</xdr:colOff>
      <xdr:row>55</xdr:row>
      <xdr:rowOff>120650</xdr:rowOff>
    </xdr:to>
    <xdr:sp macro="" textlink="">
      <xdr:nvSpPr>
        <xdr:cNvPr id="208" name="楕円 207">
          <a:extLst>
            <a:ext uri="{FF2B5EF4-FFF2-40B4-BE49-F238E27FC236}">
              <a16:creationId xmlns:a16="http://schemas.microsoft.com/office/drawing/2014/main" xmlns="" id="{00000000-0008-0000-0400-0000D0000000}"/>
            </a:ext>
          </a:extLst>
        </xdr:cNvPr>
        <xdr:cNvSpPr/>
      </xdr:nvSpPr>
      <xdr:spPr>
        <a:xfrm>
          <a:off x="3048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130827</xdr:rowOff>
    </xdr:from>
    <xdr:ext cx="762000" cy="259045"/>
    <xdr:sp macro="" textlink="">
      <xdr:nvSpPr>
        <xdr:cNvPr id="209" name="テキスト ボックス 208">
          <a:extLst>
            <a:ext uri="{FF2B5EF4-FFF2-40B4-BE49-F238E27FC236}">
              <a16:creationId xmlns:a16="http://schemas.microsoft.com/office/drawing/2014/main" xmlns="" id="{00000000-0008-0000-0400-0000D1000000}"/>
            </a:ext>
          </a:extLst>
        </xdr:cNvPr>
        <xdr:cNvSpPr txBox="1"/>
      </xdr:nvSpPr>
      <xdr:spPr>
        <a:xfrm>
          <a:off x="2717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4763</xdr:rowOff>
    </xdr:from>
    <xdr:to>
      <xdr:col>11</xdr:col>
      <xdr:colOff>60325</xdr:colOff>
      <xdr:row>56</xdr:row>
      <xdr:rowOff>106363</xdr:rowOff>
    </xdr:to>
    <xdr:sp macro="" textlink="">
      <xdr:nvSpPr>
        <xdr:cNvPr id="210" name="楕円 209">
          <a:extLst>
            <a:ext uri="{FF2B5EF4-FFF2-40B4-BE49-F238E27FC236}">
              <a16:creationId xmlns:a16="http://schemas.microsoft.com/office/drawing/2014/main" xmlns="" id="{00000000-0008-0000-0400-0000D2000000}"/>
            </a:ext>
          </a:extLst>
        </xdr:cNvPr>
        <xdr:cNvSpPr/>
      </xdr:nvSpPr>
      <xdr:spPr>
        <a:xfrm>
          <a:off x="2159000" y="9605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91140</xdr:rowOff>
    </xdr:from>
    <xdr:ext cx="762000" cy="259045"/>
    <xdr:sp macro="" textlink="">
      <xdr:nvSpPr>
        <xdr:cNvPr id="211" name="テキスト ボックス 210">
          <a:extLst>
            <a:ext uri="{FF2B5EF4-FFF2-40B4-BE49-F238E27FC236}">
              <a16:creationId xmlns:a16="http://schemas.microsoft.com/office/drawing/2014/main" xmlns="" id="{00000000-0008-0000-0400-0000D3000000}"/>
            </a:ext>
          </a:extLst>
        </xdr:cNvPr>
        <xdr:cNvSpPr txBox="1"/>
      </xdr:nvSpPr>
      <xdr:spPr>
        <a:xfrm>
          <a:off x="1828800" y="9692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212" name="楕円 211">
          <a:extLst>
            <a:ext uri="{FF2B5EF4-FFF2-40B4-BE49-F238E27FC236}">
              <a16:creationId xmlns:a16="http://schemas.microsoft.com/office/drawing/2014/main" xmlns="" id="{00000000-0008-0000-0400-0000D4000000}"/>
            </a:ext>
          </a:extLst>
        </xdr:cNvPr>
        <xdr:cNvSpPr/>
      </xdr:nvSpPr>
      <xdr:spPr>
        <a:xfrm>
          <a:off x="1270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48277</xdr:rowOff>
    </xdr:from>
    <xdr:ext cx="762000" cy="259045"/>
    <xdr:sp macro="" textlink="">
      <xdr:nvSpPr>
        <xdr:cNvPr id="213" name="テキスト ボックス 212">
          <a:extLst>
            <a:ext uri="{FF2B5EF4-FFF2-40B4-BE49-F238E27FC236}">
              <a16:creationId xmlns:a16="http://schemas.microsoft.com/office/drawing/2014/main" xmlns="" id="{00000000-0008-0000-0400-0000D5000000}"/>
            </a:ext>
          </a:extLst>
        </xdr:cNvPr>
        <xdr:cNvSpPr txBox="1"/>
      </xdr:nvSpPr>
      <xdr:spPr>
        <a:xfrm>
          <a:off x="939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xmlns=""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xmlns=""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xmlns=""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xmlns="" id="{00000000-0008-0000-0400-0000D9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xmlns="" id="{00000000-0008-0000-0400-0000DA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xmlns="" id="{00000000-0008-0000-0400-0000DB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xmlns="" id="{00000000-0008-0000-0400-0000DC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xmlns=""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xmlns=""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xmlns=""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xmlns="" id="{00000000-0008-0000-0400-0000E0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前年度</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と比較すると</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0.4</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ポイント改善</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となった。その他は</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特別会計への繰出金によるものが要因となっている。今後も高齢化の影響により、後期高齢者医療・介護保険事業等における医療費負担の増 等、</a:t>
          </a:r>
          <a:r>
            <a:rPr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増加が予想されるところである。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pPr eaLnBrk="1" fontAlgn="auto" latinLnBrk="0" hangingPunct="1"/>
          <a:r>
            <a:rPr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今後も健診受診率の向上等により、医療費・扶助費の抑制に努め、一般会計からの繰出金の圧縮を図るとともに、繰出基準に基づいた適正な執行に努める。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xmlns=""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xmlns=""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a16="http://schemas.microsoft.com/office/drawing/2014/main" xmlns="" id="{00000000-0008-0000-0400-0000E3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8" name="直線コネクタ 227">
          <a:extLst>
            <a:ext uri="{FF2B5EF4-FFF2-40B4-BE49-F238E27FC236}">
              <a16:creationId xmlns:a16="http://schemas.microsoft.com/office/drawing/2014/main" xmlns="" id="{00000000-0008-0000-0400-0000E4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9" name="テキスト ボックス 228">
          <a:extLst>
            <a:ext uri="{FF2B5EF4-FFF2-40B4-BE49-F238E27FC236}">
              <a16:creationId xmlns:a16="http://schemas.microsoft.com/office/drawing/2014/main" xmlns="" id="{00000000-0008-0000-0400-0000E5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0" name="直線コネクタ 229">
          <a:extLst>
            <a:ext uri="{FF2B5EF4-FFF2-40B4-BE49-F238E27FC236}">
              <a16:creationId xmlns:a16="http://schemas.microsoft.com/office/drawing/2014/main" xmlns="" id="{00000000-0008-0000-0400-0000E6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1" name="テキスト ボックス 230">
          <a:extLst>
            <a:ext uri="{FF2B5EF4-FFF2-40B4-BE49-F238E27FC236}">
              <a16:creationId xmlns:a16="http://schemas.microsoft.com/office/drawing/2014/main" xmlns="" id="{00000000-0008-0000-0400-0000E7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a:extLst>
            <a:ext uri="{FF2B5EF4-FFF2-40B4-BE49-F238E27FC236}">
              <a16:creationId xmlns:a16="http://schemas.microsoft.com/office/drawing/2014/main" xmlns="" id="{00000000-0008-0000-0400-0000E8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a:extLst>
            <a:ext uri="{FF2B5EF4-FFF2-40B4-BE49-F238E27FC236}">
              <a16:creationId xmlns:a16="http://schemas.microsoft.com/office/drawing/2014/main" xmlns="" id="{00000000-0008-0000-0400-0000E9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4" name="直線コネクタ 233">
          <a:extLst>
            <a:ext uri="{FF2B5EF4-FFF2-40B4-BE49-F238E27FC236}">
              <a16:creationId xmlns:a16="http://schemas.microsoft.com/office/drawing/2014/main" xmlns="" id="{00000000-0008-0000-0400-0000EA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5" name="テキスト ボックス 234">
          <a:extLst>
            <a:ext uri="{FF2B5EF4-FFF2-40B4-BE49-F238E27FC236}">
              <a16:creationId xmlns:a16="http://schemas.microsoft.com/office/drawing/2014/main" xmlns="" id="{00000000-0008-0000-0400-0000EB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6" name="直線コネクタ 235">
          <a:extLst>
            <a:ext uri="{FF2B5EF4-FFF2-40B4-BE49-F238E27FC236}">
              <a16:creationId xmlns:a16="http://schemas.microsoft.com/office/drawing/2014/main" xmlns="" id="{00000000-0008-0000-0400-0000EC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7" name="テキスト ボックス 236">
          <a:extLst>
            <a:ext uri="{FF2B5EF4-FFF2-40B4-BE49-F238E27FC236}">
              <a16:creationId xmlns:a16="http://schemas.microsoft.com/office/drawing/2014/main" xmlns="" id="{00000000-0008-0000-0400-0000ED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a:extLst>
            <a:ext uri="{FF2B5EF4-FFF2-40B4-BE49-F238E27FC236}">
              <a16:creationId xmlns:a16="http://schemas.microsoft.com/office/drawing/2014/main" xmlns="" id="{00000000-0008-0000-0400-0000EE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9" name="テキスト ボックス 238">
          <a:extLst>
            <a:ext uri="{FF2B5EF4-FFF2-40B4-BE49-F238E27FC236}">
              <a16:creationId xmlns:a16="http://schemas.microsoft.com/office/drawing/2014/main" xmlns="" id="{00000000-0008-0000-0400-0000EF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a:extLst>
            <a:ext uri="{FF2B5EF4-FFF2-40B4-BE49-F238E27FC236}">
              <a16:creationId xmlns:a16="http://schemas.microsoft.com/office/drawing/2014/main" xmlns="" id="{00000000-0008-0000-0400-0000F0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69850</xdr:rowOff>
    </xdr:from>
    <xdr:to>
      <xdr:col>82</xdr:col>
      <xdr:colOff>107950</xdr:colOff>
      <xdr:row>61</xdr:row>
      <xdr:rowOff>115570</xdr:rowOff>
    </xdr:to>
    <xdr:cxnSp macro="">
      <xdr:nvCxnSpPr>
        <xdr:cNvPr id="241" name="直線コネクタ 240">
          <a:extLst>
            <a:ext uri="{FF2B5EF4-FFF2-40B4-BE49-F238E27FC236}">
              <a16:creationId xmlns:a16="http://schemas.microsoft.com/office/drawing/2014/main" xmlns="" id="{00000000-0008-0000-0400-0000F1000000}"/>
            </a:ext>
          </a:extLst>
        </xdr:cNvPr>
        <xdr:cNvCxnSpPr/>
      </xdr:nvCxnSpPr>
      <xdr:spPr>
        <a:xfrm flipV="1">
          <a:off x="16510000" y="915670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87647</xdr:rowOff>
    </xdr:from>
    <xdr:ext cx="762000" cy="259045"/>
    <xdr:sp macro="" textlink="">
      <xdr:nvSpPr>
        <xdr:cNvPr id="242" name="その他最小値テキスト">
          <a:extLst>
            <a:ext uri="{FF2B5EF4-FFF2-40B4-BE49-F238E27FC236}">
              <a16:creationId xmlns:a16="http://schemas.microsoft.com/office/drawing/2014/main" xmlns="" id="{00000000-0008-0000-0400-0000F2000000}"/>
            </a:ext>
          </a:extLst>
        </xdr:cNvPr>
        <xdr:cNvSpPr txBox="1"/>
      </xdr:nvSpPr>
      <xdr:spPr>
        <a:xfrm>
          <a:off x="16598900" y="1054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115570</xdr:rowOff>
    </xdr:from>
    <xdr:to>
      <xdr:col>82</xdr:col>
      <xdr:colOff>196850</xdr:colOff>
      <xdr:row>61</xdr:row>
      <xdr:rowOff>115570</xdr:rowOff>
    </xdr:to>
    <xdr:cxnSp macro="">
      <xdr:nvCxnSpPr>
        <xdr:cNvPr id="243" name="直線コネクタ 242">
          <a:extLst>
            <a:ext uri="{FF2B5EF4-FFF2-40B4-BE49-F238E27FC236}">
              <a16:creationId xmlns:a16="http://schemas.microsoft.com/office/drawing/2014/main" xmlns="" id="{00000000-0008-0000-0400-0000F3000000}"/>
            </a:ext>
          </a:extLst>
        </xdr:cNvPr>
        <xdr:cNvCxnSpPr/>
      </xdr:nvCxnSpPr>
      <xdr:spPr>
        <a:xfrm>
          <a:off x="16421100" y="1057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156227</xdr:rowOff>
    </xdr:from>
    <xdr:ext cx="762000" cy="259045"/>
    <xdr:sp macro="" textlink="">
      <xdr:nvSpPr>
        <xdr:cNvPr id="244" name="その他最大値テキスト">
          <a:extLst>
            <a:ext uri="{FF2B5EF4-FFF2-40B4-BE49-F238E27FC236}">
              <a16:creationId xmlns:a16="http://schemas.microsoft.com/office/drawing/2014/main" xmlns="" id="{00000000-0008-0000-0400-0000F4000000}"/>
            </a:ext>
          </a:extLst>
        </xdr:cNvPr>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69850</xdr:rowOff>
    </xdr:from>
    <xdr:to>
      <xdr:col>82</xdr:col>
      <xdr:colOff>196850</xdr:colOff>
      <xdr:row>53</xdr:row>
      <xdr:rowOff>69850</xdr:rowOff>
    </xdr:to>
    <xdr:cxnSp macro="">
      <xdr:nvCxnSpPr>
        <xdr:cNvPr id="245" name="直線コネクタ 244">
          <a:extLst>
            <a:ext uri="{FF2B5EF4-FFF2-40B4-BE49-F238E27FC236}">
              <a16:creationId xmlns:a16="http://schemas.microsoft.com/office/drawing/2014/main" xmlns="" id="{00000000-0008-0000-0400-0000F5000000}"/>
            </a:ext>
          </a:extLst>
        </xdr:cNvPr>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127000</xdr:rowOff>
    </xdr:from>
    <xdr:to>
      <xdr:col>82</xdr:col>
      <xdr:colOff>107950</xdr:colOff>
      <xdr:row>54</xdr:row>
      <xdr:rowOff>157480</xdr:rowOff>
    </xdr:to>
    <xdr:cxnSp macro="">
      <xdr:nvCxnSpPr>
        <xdr:cNvPr id="246" name="直線コネクタ 245">
          <a:extLst>
            <a:ext uri="{FF2B5EF4-FFF2-40B4-BE49-F238E27FC236}">
              <a16:creationId xmlns:a16="http://schemas.microsoft.com/office/drawing/2014/main" xmlns="" id="{00000000-0008-0000-0400-0000F6000000}"/>
            </a:ext>
          </a:extLst>
        </xdr:cNvPr>
        <xdr:cNvCxnSpPr/>
      </xdr:nvCxnSpPr>
      <xdr:spPr>
        <a:xfrm flipV="1">
          <a:off x="15671800" y="93853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78757</xdr:rowOff>
    </xdr:from>
    <xdr:ext cx="762000" cy="259045"/>
    <xdr:sp macro="" textlink="">
      <xdr:nvSpPr>
        <xdr:cNvPr id="247" name="その他平均値テキスト">
          <a:extLst>
            <a:ext uri="{FF2B5EF4-FFF2-40B4-BE49-F238E27FC236}">
              <a16:creationId xmlns:a16="http://schemas.microsoft.com/office/drawing/2014/main" xmlns="" id="{00000000-0008-0000-0400-0000F7000000}"/>
            </a:ext>
          </a:extLst>
        </xdr:cNvPr>
        <xdr:cNvSpPr txBox="1"/>
      </xdr:nvSpPr>
      <xdr:spPr>
        <a:xfrm>
          <a:off x="16598900" y="9679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106680</xdr:rowOff>
    </xdr:from>
    <xdr:to>
      <xdr:col>82</xdr:col>
      <xdr:colOff>158750</xdr:colOff>
      <xdr:row>57</xdr:row>
      <xdr:rowOff>36830</xdr:rowOff>
    </xdr:to>
    <xdr:sp macro="" textlink="">
      <xdr:nvSpPr>
        <xdr:cNvPr id="248" name="フローチャート: 判断 247">
          <a:extLst>
            <a:ext uri="{FF2B5EF4-FFF2-40B4-BE49-F238E27FC236}">
              <a16:creationId xmlns:a16="http://schemas.microsoft.com/office/drawing/2014/main" xmlns="" id="{00000000-0008-0000-0400-0000F8000000}"/>
            </a:ext>
          </a:extLst>
        </xdr:cNvPr>
        <xdr:cNvSpPr/>
      </xdr:nvSpPr>
      <xdr:spPr>
        <a:xfrm>
          <a:off x="164592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157480</xdr:rowOff>
    </xdr:from>
    <xdr:to>
      <xdr:col>78</xdr:col>
      <xdr:colOff>69850</xdr:colOff>
      <xdr:row>54</xdr:row>
      <xdr:rowOff>157480</xdr:rowOff>
    </xdr:to>
    <xdr:cxnSp macro="">
      <xdr:nvCxnSpPr>
        <xdr:cNvPr id="249" name="直線コネクタ 248">
          <a:extLst>
            <a:ext uri="{FF2B5EF4-FFF2-40B4-BE49-F238E27FC236}">
              <a16:creationId xmlns:a16="http://schemas.microsoft.com/office/drawing/2014/main" xmlns="" id="{00000000-0008-0000-0400-0000F9000000}"/>
            </a:ext>
          </a:extLst>
        </xdr:cNvPr>
        <xdr:cNvCxnSpPr/>
      </xdr:nvCxnSpPr>
      <xdr:spPr>
        <a:xfrm>
          <a:off x="14782800" y="9415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99060</xdr:rowOff>
    </xdr:from>
    <xdr:to>
      <xdr:col>78</xdr:col>
      <xdr:colOff>120650</xdr:colOff>
      <xdr:row>57</xdr:row>
      <xdr:rowOff>29210</xdr:rowOff>
    </xdr:to>
    <xdr:sp macro="" textlink="">
      <xdr:nvSpPr>
        <xdr:cNvPr id="250" name="フローチャート: 判断 249">
          <a:extLst>
            <a:ext uri="{FF2B5EF4-FFF2-40B4-BE49-F238E27FC236}">
              <a16:creationId xmlns:a16="http://schemas.microsoft.com/office/drawing/2014/main" xmlns="" id="{00000000-0008-0000-0400-0000FA000000}"/>
            </a:ext>
          </a:extLst>
        </xdr:cNvPr>
        <xdr:cNvSpPr/>
      </xdr:nvSpPr>
      <xdr:spPr>
        <a:xfrm>
          <a:off x="15621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13987</xdr:rowOff>
    </xdr:from>
    <xdr:ext cx="736600" cy="259045"/>
    <xdr:sp macro="" textlink="">
      <xdr:nvSpPr>
        <xdr:cNvPr id="251" name="テキスト ボックス 250">
          <a:extLst>
            <a:ext uri="{FF2B5EF4-FFF2-40B4-BE49-F238E27FC236}">
              <a16:creationId xmlns:a16="http://schemas.microsoft.com/office/drawing/2014/main" xmlns="" id="{00000000-0008-0000-0400-0000FB000000}"/>
            </a:ext>
          </a:extLst>
        </xdr:cNvPr>
        <xdr:cNvSpPr txBox="1"/>
      </xdr:nvSpPr>
      <xdr:spPr>
        <a:xfrm>
          <a:off x="15290800" y="9786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119380</xdr:rowOff>
    </xdr:from>
    <xdr:to>
      <xdr:col>73</xdr:col>
      <xdr:colOff>180975</xdr:colOff>
      <xdr:row>54</xdr:row>
      <xdr:rowOff>157480</xdr:rowOff>
    </xdr:to>
    <xdr:cxnSp macro="">
      <xdr:nvCxnSpPr>
        <xdr:cNvPr id="252" name="直線コネクタ 251">
          <a:extLst>
            <a:ext uri="{FF2B5EF4-FFF2-40B4-BE49-F238E27FC236}">
              <a16:creationId xmlns:a16="http://schemas.microsoft.com/office/drawing/2014/main" xmlns="" id="{00000000-0008-0000-0400-0000FC000000}"/>
            </a:ext>
          </a:extLst>
        </xdr:cNvPr>
        <xdr:cNvCxnSpPr/>
      </xdr:nvCxnSpPr>
      <xdr:spPr>
        <a:xfrm>
          <a:off x="13893800" y="93776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114300</xdr:rowOff>
    </xdr:from>
    <xdr:to>
      <xdr:col>74</xdr:col>
      <xdr:colOff>31750</xdr:colOff>
      <xdr:row>57</xdr:row>
      <xdr:rowOff>44450</xdr:rowOff>
    </xdr:to>
    <xdr:sp macro="" textlink="">
      <xdr:nvSpPr>
        <xdr:cNvPr id="253" name="フローチャート: 判断 252">
          <a:extLst>
            <a:ext uri="{FF2B5EF4-FFF2-40B4-BE49-F238E27FC236}">
              <a16:creationId xmlns:a16="http://schemas.microsoft.com/office/drawing/2014/main" xmlns="" id="{00000000-0008-0000-0400-0000FD000000}"/>
            </a:ext>
          </a:extLst>
        </xdr:cNvPr>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29227</xdr:rowOff>
    </xdr:from>
    <xdr:ext cx="762000" cy="259045"/>
    <xdr:sp macro="" textlink="">
      <xdr:nvSpPr>
        <xdr:cNvPr id="254" name="テキスト ボックス 253">
          <a:extLst>
            <a:ext uri="{FF2B5EF4-FFF2-40B4-BE49-F238E27FC236}">
              <a16:creationId xmlns:a16="http://schemas.microsoft.com/office/drawing/2014/main" xmlns="" id="{00000000-0008-0000-0400-0000FE000000}"/>
            </a:ext>
          </a:extLst>
        </xdr:cNvPr>
        <xdr:cNvSpPr txBox="1"/>
      </xdr:nvSpPr>
      <xdr:spPr>
        <a:xfrm>
          <a:off x="14401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66040</xdr:rowOff>
    </xdr:from>
    <xdr:to>
      <xdr:col>69</xdr:col>
      <xdr:colOff>92075</xdr:colOff>
      <xdr:row>54</xdr:row>
      <xdr:rowOff>119380</xdr:rowOff>
    </xdr:to>
    <xdr:cxnSp macro="">
      <xdr:nvCxnSpPr>
        <xdr:cNvPr id="255" name="直線コネクタ 254">
          <a:extLst>
            <a:ext uri="{FF2B5EF4-FFF2-40B4-BE49-F238E27FC236}">
              <a16:creationId xmlns:a16="http://schemas.microsoft.com/office/drawing/2014/main" xmlns="" id="{00000000-0008-0000-0400-0000FF000000}"/>
            </a:ext>
          </a:extLst>
        </xdr:cNvPr>
        <xdr:cNvCxnSpPr/>
      </xdr:nvCxnSpPr>
      <xdr:spPr>
        <a:xfrm>
          <a:off x="13004800" y="93243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68580</xdr:rowOff>
    </xdr:from>
    <xdr:to>
      <xdr:col>69</xdr:col>
      <xdr:colOff>142875</xdr:colOff>
      <xdr:row>56</xdr:row>
      <xdr:rowOff>170180</xdr:rowOff>
    </xdr:to>
    <xdr:sp macro="" textlink="">
      <xdr:nvSpPr>
        <xdr:cNvPr id="256" name="フローチャート: 判断 255">
          <a:extLst>
            <a:ext uri="{FF2B5EF4-FFF2-40B4-BE49-F238E27FC236}">
              <a16:creationId xmlns:a16="http://schemas.microsoft.com/office/drawing/2014/main" xmlns="" id="{00000000-0008-0000-0400-000000010000}"/>
            </a:ext>
          </a:extLst>
        </xdr:cNvPr>
        <xdr:cNvSpPr/>
      </xdr:nvSpPr>
      <xdr:spPr>
        <a:xfrm>
          <a:off x="13843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154957</xdr:rowOff>
    </xdr:from>
    <xdr:ext cx="762000" cy="259045"/>
    <xdr:sp macro="" textlink="">
      <xdr:nvSpPr>
        <xdr:cNvPr id="257" name="テキスト ボックス 256">
          <a:extLst>
            <a:ext uri="{FF2B5EF4-FFF2-40B4-BE49-F238E27FC236}">
              <a16:creationId xmlns:a16="http://schemas.microsoft.com/office/drawing/2014/main" xmlns="" id="{00000000-0008-0000-0400-000001010000}"/>
            </a:ext>
          </a:extLst>
        </xdr:cNvPr>
        <xdr:cNvSpPr txBox="1"/>
      </xdr:nvSpPr>
      <xdr:spPr>
        <a:xfrm>
          <a:off x="13512800" y="975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76200</xdr:rowOff>
    </xdr:from>
    <xdr:to>
      <xdr:col>65</xdr:col>
      <xdr:colOff>53975</xdr:colOff>
      <xdr:row>57</xdr:row>
      <xdr:rowOff>6350</xdr:rowOff>
    </xdr:to>
    <xdr:sp macro="" textlink="">
      <xdr:nvSpPr>
        <xdr:cNvPr id="258" name="フローチャート: 判断 257">
          <a:extLst>
            <a:ext uri="{FF2B5EF4-FFF2-40B4-BE49-F238E27FC236}">
              <a16:creationId xmlns:a16="http://schemas.microsoft.com/office/drawing/2014/main" xmlns="" id="{00000000-0008-0000-0400-000002010000}"/>
            </a:ext>
          </a:extLst>
        </xdr:cNvPr>
        <xdr:cNvSpPr/>
      </xdr:nvSpPr>
      <xdr:spPr>
        <a:xfrm>
          <a:off x="12954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162577</xdr:rowOff>
    </xdr:from>
    <xdr:ext cx="762000" cy="259045"/>
    <xdr:sp macro="" textlink="">
      <xdr:nvSpPr>
        <xdr:cNvPr id="259" name="テキスト ボックス 258">
          <a:extLst>
            <a:ext uri="{FF2B5EF4-FFF2-40B4-BE49-F238E27FC236}">
              <a16:creationId xmlns:a16="http://schemas.microsoft.com/office/drawing/2014/main" xmlns="" id="{00000000-0008-0000-0400-000003010000}"/>
            </a:ext>
          </a:extLst>
        </xdr:cNvPr>
        <xdr:cNvSpPr txBox="1"/>
      </xdr:nvSpPr>
      <xdr:spPr>
        <a:xfrm>
          <a:off x="12623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xmlns="" id="{00000000-0008-0000-0400-000004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xmlns="" id="{00000000-0008-0000-0400-000005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xmlns="" id="{00000000-0008-0000-0400-000006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xmlns="" id="{00000000-0008-0000-0400-000007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a:extLst>
            <a:ext uri="{FF2B5EF4-FFF2-40B4-BE49-F238E27FC236}">
              <a16:creationId xmlns:a16="http://schemas.microsoft.com/office/drawing/2014/main" xmlns="" id="{00000000-0008-0000-0400-000008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76200</xdr:rowOff>
    </xdr:from>
    <xdr:to>
      <xdr:col>82</xdr:col>
      <xdr:colOff>158750</xdr:colOff>
      <xdr:row>55</xdr:row>
      <xdr:rowOff>6350</xdr:rowOff>
    </xdr:to>
    <xdr:sp macro="" textlink="">
      <xdr:nvSpPr>
        <xdr:cNvPr id="265" name="楕円 264">
          <a:extLst>
            <a:ext uri="{FF2B5EF4-FFF2-40B4-BE49-F238E27FC236}">
              <a16:creationId xmlns:a16="http://schemas.microsoft.com/office/drawing/2014/main" xmlns="" id="{00000000-0008-0000-0400-000009010000}"/>
            </a:ext>
          </a:extLst>
        </xdr:cNvPr>
        <xdr:cNvSpPr/>
      </xdr:nvSpPr>
      <xdr:spPr>
        <a:xfrm>
          <a:off x="164592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92727</xdr:rowOff>
    </xdr:from>
    <xdr:ext cx="762000" cy="259045"/>
    <xdr:sp macro="" textlink="">
      <xdr:nvSpPr>
        <xdr:cNvPr id="266" name="その他該当値テキスト">
          <a:extLst>
            <a:ext uri="{FF2B5EF4-FFF2-40B4-BE49-F238E27FC236}">
              <a16:creationId xmlns:a16="http://schemas.microsoft.com/office/drawing/2014/main" xmlns="" id="{00000000-0008-0000-0400-00000A010000}"/>
            </a:ext>
          </a:extLst>
        </xdr:cNvPr>
        <xdr:cNvSpPr txBox="1"/>
      </xdr:nvSpPr>
      <xdr:spPr>
        <a:xfrm>
          <a:off x="165989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106680</xdr:rowOff>
    </xdr:from>
    <xdr:to>
      <xdr:col>78</xdr:col>
      <xdr:colOff>120650</xdr:colOff>
      <xdr:row>55</xdr:row>
      <xdr:rowOff>36830</xdr:rowOff>
    </xdr:to>
    <xdr:sp macro="" textlink="">
      <xdr:nvSpPr>
        <xdr:cNvPr id="267" name="楕円 266">
          <a:extLst>
            <a:ext uri="{FF2B5EF4-FFF2-40B4-BE49-F238E27FC236}">
              <a16:creationId xmlns:a16="http://schemas.microsoft.com/office/drawing/2014/main" xmlns="" id="{00000000-0008-0000-0400-00000B010000}"/>
            </a:ext>
          </a:extLst>
        </xdr:cNvPr>
        <xdr:cNvSpPr/>
      </xdr:nvSpPr>
      <xdr:spPr>
        <a:xfrm>
          <a:off x="15621000" y="936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47007</xdr:rowOff>
    </xdr:from>
    <xdr:ext cx="736600" cy="259045"/>
    <xdr:sp macro="" textlink="">
      <xdr:nvSpPr>
        <xdr:cNvPr id="268" name="テキスト ボックス 267">
          <a:extLst>
            <a:ext uri="{FF2B5EF4-FFF2-40B4-BE49-F238E27FC236}">
              <a16:creationId xmlns:a16="http://schemas.microsoft.com/office/drawing/2014/main" xmlns="" id="{00000000-0008-0000-0400-00000C010000}"/>
            </a:ext>
          </a:extLst>
        </xdr:cNvPr>
        <xdr:cNvSpPr txBox="1"/>
      </xdr:nvSpPr>
      <xdr:spPr>
        <a:xfrm>
          <a:off x="15290800" y="913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106680</xdr:rowOff>
    </xdr:from>
    <xdr:to>
      <xdr:col>74</xdr:col>
      <xdr:colOff>31750</xdr:colOff>
      <xdr:row>55</xdr:row>
      <xdr:rowOff>36830</xdr:rowOff>
    </xdr:to>
    <xdr:sp macro="" textlink="">
      <xdr:nvSpPr>
        <xdr:cNvPr id="269" name="楕円 268">
          <a:extLst>
            <a:ext uri="{FF2B5EF4-FFF2-40B4-BE49-F238E27FC236}">
              <a16:creationId xmlns:a16="http://schemas.microsoft.com/office/drawing/2014/main" xmlns="" id="{00000000-0008-0000-0400-00000D010000}"/>
            </a:ext>
          </a:extLst>
        </xdr:cNvPr>
        <xdr:cNvSpPr/>
      </xdr:nvSpPr>
      <xdr:spPr>
        <a:xfrm>
          <a:off x="14732000" y="936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47007</xdr:rowOff>
    </xdr:from>
    <xdr:ext cx="762000" cy="259045"/>
    <xdr:sp macro="" textlink="">
      <xdr:nvSpPr>
        <xdr:cNvPr id="270" name="テキスト ボックス 269">
          <a:extLst>
            <a:ext uri="{FF2B5EF4-FFF2-40B4-BE49-F238E27FC236}">
              <a16:creationId xmlns:a16="http://schemas.microsoft.com/office/drawing/2014/main" xmlns="" id="{00000000-0008-0000-0400-00000E010000}"/>
            </a:ext>
          </a:extLst>
        </xdr:cNvPr>
        <xdr:cNvSpPr txBox="1"/>
      </xdr:nvSpPr>
      <xdr:spPr>
        <a:xfrm>
          <a:off x="14401800" y="913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68580</xdr:rowOff>
    </xdr:from>
    <xdr:to>
      <xdr:col>69</xdr:col>
      <xdr:colOff>142875</xdr:colOff>
      <xdr:row>54</xdr:row>
      <xdr:rowOff>170180</xdr:rowOff>
    </xdr:to>
    <xdr:sp macro="" textlink="">
      <xdr:nvSpPr>
        <xdr:cNvPr id="271" name="楕円 270">
          <a:extLst>
            <a:ext uri="{FF2B5EF4-FFF2-40B4-BE49-F238E27FC236}">
              <a16:creationId xmlns:a16="http://schemas.microsoft.com/office/drawing/2014/main" xmlns="" id="{00000000-0008-0000-0400-00000F010000}"/>
            </a:ext>
          </a:extLst>
        </xdr:cNvPr>
        <xdr:cNvSpPr/>
      </xdr:nvSpPr>
      <xdr:spPr>
        <a:xfrm>
          <a:off x="13843000" y="932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8907</xdr:rowOff>
    </xdr:from>
    <xdr:ext cx="762000" cy="259045"/>
    <xdr:sp macro="" textlink="">
      <xdr:nvSpPr>
        <xdr:cNvPr id="272" name="テキスト ボックス 271">
          <a:extLst>
            <a:ext uri="{FF2B5EF4-FFF2-40B4-BE49-F238E27FC236}">
              <a16:creationId xmlns:a16="http://schemas.microsoft.com/office/drawing/2014/main" xmlns="" id="{00000000-0008-0000-0400-000010010000}"/>
            </a:ext>
          </a:extLst>
        </xdr:cNvPr>
        <xdr:cNvSpPr txBox="1"/>
      </xdr:nvSpPr>
      <xdr:spPr>
        <a:xfrm>
          <a:off x="13512800" y="909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15240</xdr:rowOff>
    </xdr:from>
    <xdr:to>
      <xdr:col>65</xdr:col>
      <xdr:colOff>53975</xdr:colOff>
      <xdr:row>54</xdr:row>
      <xdr:rowOff>116840</xdr:rowOff>
    </xdr:to>
    <xdr:sp macro="" textlink="">
      <xdr:nvSpPr>
        <xdr:cNvPr id="273" name="楕円 272">
          <a:extLst>
            <a:ext uri="{FF2B5EF4-FFF2-40B4-BE49-F238E27FC236}">
              <a16:creationId xmlns:a16="http://schemas.microsoft.com/office/drawing/2014/main" xmlns="" id="{00000000-0008-0000-0400-000011010000}"/>
            </a:ext>
          </a:extLst>
        </xdr:cNvPr>
        <xdr:cNvSpPr/>
      </xdr:nvSpPr>
      <xdr:spPr>
        <a:xfrm>
          <a:off x="12954000" y="927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127017</xdr:rowOff>
    </xdr:from>
    <xdr:ext cx="762000" cy="259045"/>
    <xdr:sp macro="" textlink="">
      <xdr:nvSpPr>
        <xdr:cNvPr id="274" name="テキスト ボックス 273">
          <a:extLst>
            <a:ext uri="{FF2B5EF4-FFF2-40B4-BE49-F238E27FC236}">
              <a16:creationId xmlns:a16="http://schemas.microsoft.com/office/drawing/2014/main" xmlns="" id="{00000000-0008-0000-0400-000012010000}"/>
            </a:ext>
          </a:extLst>
        </xdr:cNvPr>
        <xdr:cNvSpPr txBox="1"/>
      </xdr:nvSpPr>
      <xdr:spPr>
        <a:xfrm>
          <a:off x="12623800" y="904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a:extLst>
            <a:ext uri="{FF2B5EF4-FFF2-40B4-BE49-F238E27FC236}">
              <a16:creationId xmlns:a16="http://schemas.microsoft.com/office/drawing/2014/main" xmlns="" id="{00000000-0008-0000-0400-000013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a:extLst>
            <a:ext uri="{FF2B5EF4-FFF2-40B4-BE49-F238E27FC236}">
              <a16:creationId xmlns:a16="http://schemas.microsoft.com/office/drawing/2014/main" xmlns="" id="{00000000-0008-0000-0400-000014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a:extLst>
            <a:ext uri="{FF2B5EF4-FFF2-40B4-BE49-F238E27FC236}">
              <a16:creationId xmlns:a16="http://schemas.microsoft.com/office/drawing/2014/main" xmlns="" id="{00000000-0008-0000-0400-000015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a:extLst>
            <a:ext uri="{FF2B5EF4-FFF2-40B4-BE49-F238E27FC236}">
              <a16:creationId xmlns:a16="http://schemas.microsoft.com/office/drawing/2014/main" xmlns="" id="{00000000-0008-0000-0400-000016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a:extLst>
            <a:ext uri="{FF2B5EF4-FFF2-40B4-BE49-F238E27FC236}">
              <a16:creationId xmlns:a16="http://schemas.microsoft.com/office/drawing/2014/main" xmlns="" id="{00000000-0008-0000-0400-000017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a:extLst>
            <a:ext uri="{FF2B5EF4-FFF2-40B4-BE49-F238E27FC236}">
              <a16:creationId xmlns:a16="http://schemas.microsoft.com/office/drawing/2014/main" xmlns="" id="{00000000-0008-0000-0400-000018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a:extLst>
            <a:ext uri="{FF2B5EF4-FFF2-40B4-BE49-F238E27FC236}">
              <a16:creationId xmlns:a16="http://schemas.microsoft.com/office/drawing/2014/main" xmlns="" id="{00000000-0008-0000-0400-000019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a:extLst>
            <a:ext uri="{FF2B5EF4-FFF2-40B4-BE49-F238E27FC236}">
              <a16:creationId xmlns:a16="http://schemas.microsoft.com/office/drawing/2014/main" xmlns="" id="{00000000-0008-0000-0400-00001A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a:extLst>
            <a:ext uri="{FF2B5EF4-FFF2-40B4-BE49-F238E27FC236}">
              <a16:creationId xmlns:a16="http://schemas.microsoft.com/office/drawing/2014/main" xmlns="" id="{00000000-0008-0000-0400-00001B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a:extLst>
            <a:ext uri="{FF2B5EF4-FFF2-40B4-BE49-F238E27FC236}">
              <a16:creationId xmlns:a16="http://schemas.microsoft.com/office/drawing/2014/main" xmlns="" id="{00000000-0008-0000-0400-00001C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a:extLst>
            <a:ext uri="{FF2B5EF4-FFF2-40B4-BE49-F238E27FC236}">
              <a16:creationId xmlns:a16="http://schemas.microsoft.com/office/drawing/2014/main" xmlns="" id="{00000000-0008-0000-0400-00001D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前年度と比較すると</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ポイント悪化と</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なった。主要因としては、一部事務組合である学校組合負担金</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等の増</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により、</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経常経費充当一般財源が対前年度比</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5.5</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23</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百万円の増加となった。</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今後</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においても、</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補助基準・要綱に基づいた適切な執行はもとより、必要性の低い補助金の見直しや廃止に努める。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29</xdr:row>
      <xdr:rowOff>107950</xdr:rowOff>
    </xdr:from>
    <xdr:ext cx="298543" cy="225703"/>
    <xdr:sp macro="" textlink="">
      <xdr:nvSpPr>
        <xdr:cNvPr id="286" name="テキスト ボックス 285">
          <a:extLst>
            <a:ext uri="{FF2B5EF4-FFF2-40B4-BE49-F238E27FC236}">
              <a16:creationId xmlns:a16="http://schemas.microsoft.com/office/drawing/2014/main" xmlns="" id="{00000000-0008-0000-0400-00001E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a:extLst>
            <a:ext uri="{FF2B5EF4-FFF2-40B4-BE49-F238E27FC236}">
              <a16:creationId xmlns:a16="http://schemas.microsoft.com/office/drawing/2014/main" xmlns="" id="{00000000-0008-0000-0400-00001F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a:extLst>
            <a:ext uri="{FF2B5EF4-FFF2-40B4-BE49-F238E27FC236}">
              <a16:creationId xmlns:a16="http://schemas.microsoft.com/office/drawing/2014/main" xmlns="" id="{00000000-0008-0000-0400-000020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a:extLst>
            <a:ext uri="{FF2B5EF4-FFF2-40B4-BE49-F238E27FC236}">
              <a16:creationId xmlns:a16="http://schemas.microsoft.com/office/drawing/2014/main" xmlns="" id="{00000000-0008-0000-0400-000021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a:extLst>
            <a:ext uri="{FF2B5EF4-FFF2-40B4-BE49-F238E27FC236}">
              <a16:creationId xmlns:a16="http://schemas.microsoft.com/office/drawing/2014/main" xmlns="" id="{00000000-0008-0000-0400-000022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a:extLst>
            <a:ext uri="{FF2B5EF4-FFF2-40B4-BE49-F238E27FC236}">
              <a16:creationId xmlns:a16="http://schemas.microsoft.com/office/drawing/2014/main" xmlns="" id="{00000000-0008-0000-0400-000023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a:extLst>
            <a:ext uri="{FF2B5EF4-FFF2-40B4-BE49-F238E27FC236}">
              <a16:creationId xmlns:a16="http://schemas.microsoft.com/office/drawing/2014/main" xmlns="" id="{00000000-0008-0000-0400-000024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a:extLst>
            <a:ext uri="{FF2B5EF4-FFF2-40B4-BE49-F238E27FC236}">
              <a16:creationId xmlns:a16="http://schemas.microsoft.com/office/drawing/2014/main" xmlns="" id="{00000000-0008-0000-0400-000025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a:extLst>
            <a:ext uri="{FF2B5EF4-FFF2-40B4-BE49-F238E27FC236}">
              <a16:creationId xmlns:a16="http://schemas.microsoft.com/office/drawing/2014/main" xmlns="" id="{00000000-0008-0000-0400-000026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a:extLst>
            <a:ext uri="{FF2B5EF4-FFF2-40B4-BE49-F238E27FC236}">
              <a16:creationId xmlns:a16="http://schemas.microsoft.com/office/drawing/2014/main" xmlns="" id="{00000000-0008-0000-0400-000027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a:extLst>
            <a:ext uri="{FF2B5EF4-FFF2-40B4-BE49-F238E27FC236}">
              <a16:creationId xmlns:a16="http://schemas.microsoft.com/office/drawing/2014/main" xmlns="" id="{00000000-0008-0000-0400-000028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a:extLst>
            <a:ext uri="{FF2B5EF4-FFF2-40B4-BE49-F238E27FC236}">
              <a16:creationId xmlns:a16="http://schemas.microsoft.com/office/drawing/2014/main" xmlns="" id="{00000000-0008-0000-0400-000029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a:extLst>
            <a:ext uri="{FF2B5EF4-FFF2-40B4-BE49-F238E27FC236}">
              <a16:creationId xmlns:a16="http://schemas.microsoft.com/office/drawing/2014/main" xmlns="" id="{00000000-0008-0000-0400-00002A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85852</xdr:rowOff>
    </xdr:from>
    <xdr:to>
      <xdr:col>82</xdr:col>
      <xdr:colOff>107950</xdr:colOff>
      <xdr:row>40</xdr:row>
      <xdr:rowOff>145288</xdr:rowOff>
    </xdr:to>
    <xdr:cxnSp macro="">
      <xdr:nvCxnSpPr>
        <xdr:cNvPr id="299" name="直線コネクタ 298">
          <a:extLst>
            <a:ext uri="{FF2B5EF4-FFF2-40B4-BE49-F238E27FC236}">
              <a16:creationId xmlns:a16="http://schemas.microsoft.com/office/drawing/2014/main" xmlns="" id="{00000000-0008-0000-0400-00002B010000}"/>
            </a:ext>
          </a:extLst>
        </xdr:cNvPr>
        <xdr:cNvCxnSpPr/>
      </xdr:nvCxnSpPr>
      <xdr:spPr>
        <a:xfrm flipV="1">
          <a:off x="16510000" y="5915152"/>
          <a:ext cx="0" cy="1088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117365</xdr:rowOff>
    </xdr:from>
    <xdr:ext cx="762000" cy="259045"/>
    <xdr:sp macro="" textlink="">
      <xdr:nvSpPr>
        <xdr:cNvPr id="300" name="補助費等最小値テキスト">
          <a:extLst>
            <a:ext uri="{FF2B5EF4-FFF2-40B4-BE49-F238E27FC236}">
              <a16:creationId xmlns:a16="http://schemas.microsoft.com/office/drawing/2014/main" xmlns="" id="{00000000-0008-0000-0400-00002C010000}"/>
            </a:ext>
          </a:extLst>
        </xdr:cNvPr>
        <xdr:cNvSpPr txBox="1"/>
      </xdr:nvSpPr>
      <xdr:spPr>
        <a:xfrm>
          <a:off x="16598900" y="6975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145288</xdr:rowOff>
    </xdr:from>
    <xdr:to>
      <xdr:col>82</xdr:col>
      <xdr:colOff>196850</xdr:colOff>
      <xdr:row>40</xdr:row>
      <xdr:rowOff>145288</xdr:rowOff>
    </xdr:to>
    <xdr:cxnSp macro="">
      <xdr:nvCxnSpPr>
        <xdr:cNvPr id="301" name="直線コネクタ 300">
          <a:extLst>
            <a:ext uri="{FF2B5EF4-FFF2-40B4-BE49-F238E27FC236}">
              <a16:creationId xmlns:a16="http://schemas.microsoft.com/office/drawing/2014/main" xmlns="" id="{00000000-0008-0000-0400-00002D010000}"/>
            </a:ext>
          </a:extLst>
        </xdr:cNvPr>
        <xdr:cNvCxnSpPr/>
      </xdr:nvCxnSpPr>
      <xdr:spPr>
        <a:xfrm>
          <a:off x="16421100" y="7003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779</xdr:rowOff>
    </xdr:from>
    <xdr:ext cx="762000" cy="259045"/>
    <xdr:sp macro="" textlink="">
      <xdr:nvSpPr>
        <xdr:cNvPr id="302" name="補助費等最大値テキスト">
          <a:extLst>
            <a:ext uri="{FF2B5EF4-FFF2-40B4-BE49-F238E27FC236}">
              <a16:creationId xmlns:a16="http://schemas.microsoft.com/office/drawing/2014/main" xmlns="" id="{00000000-0008-0000-0400-00002E010000}"/>
            </a:ext>
          </a:extLst>
        </xdr:cNvPr>
        <xdr:cNvSpPr txBox="1"/>
      </xdr:nvSpPr>
      <xdr:spPr>
        <a:xfrm>
          <a:off x="16598900" y="56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85852</xdr:rowOff>
    </xdr:from>
    <xdr:to>
      <xdr:col>82</xdr:col>
      <xdr:colOff>196850</xdr:colOff>
      <xdr:row>34</xdr:row>
      <xdr:rowOff>85852</xdr:rowOff>
    </xdr:to>
    <xdr:cxnSp macro="">
      <xdr:nvCxnSpPr>
        <xdr:cNvPr id="303" name="直線コネクタ 302">
          <a:extLst>
            <a:ext uri="{FF2B5EF4-FFF2-40B4-BE49-F238E27FC236}">
              <a16:creationId xmlns:a16="http://schemas.microsoft.com/office/drawing/2014/main" xmlns="" id="{00000000-0008-0000-0400-00002F010000}"/>
            </a:ext>
          </a:extLst>
        </xdr:cNvPr>
        <xdr:cNvCxnSpPr/>
      </xdr:nvCxnSpPr>
      <xdr:spPr>
        <a:xfrm>
          <a:off x="16421100" y="5915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19558</xdr:rowOff>
    </xdr:from>
    <xdr:to>
      <xdr:col>82</xdr:col>
      <xdr:colOff>107950</xdr:colOff>
      <xdr:row>39</xdr:row>
      <xdr:rowOff>74422</xdr:rowOff>
    </xdr:to>
    <xdr:cxnSp macro="">
      <xdr:nvCxnSpPr>
        <xdr:cNvPr id="304" name="直線コネクタ 303">
          <a:extLst>
            <a:ext uri="{FF2B5EF4-FFF2-40B4-BE49-F238E27FC236}">
              <a16:creationId xmlns:a16="http://schemas.microsoft.com/office/drawing/2014/main" xmlns="" id="{00000000-0008-0000-0400-000030010000}"/>
            </a:ext>
          </a:extLst>
        </xdr:cNvPr>
        <xdr:cNvCxnSpPr/>
      </xdr:nvCxnSpPr>
      <xdr:spPr>
        <a:xfrm>
          <a:off x="15671800" y="6706108"/>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26433</xdr:rowOff>
    </xdr:from>
    <xdr:ext cx="762000" cy="259045"/>
    <xdr:sp macro="" textlink="">
      <xdr:nvSpPr>
        <xdr:cNvPr id="305" name="補助費等平均値テキスト">
          <a:extLst>
            <a:ext uri="{FF2B5EF4-FFF2-40B4-BE49-F238E27FC236}">
              <a16:creationId xmlns:a16="http://schemas.microsoft.com/office/drawing/2014/main" xmlns="" id="{00000000-0008-0000-0400-000031010000}"/>
            </a:ext>
          </a:extLst>
        </xdr:cNvPr>
        <xdr:cNvSpPr txBox="1"/>
      </xdr:nvSpPr>
      <xdr:spPr>
        <a:xfrm>
          <a:off x="16598900" y="6198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9906</xdr:rowOff>
    </xdr:from>
    <xdr:to>
      <xdr:col>82</xdr:col>
      <xdr:colOff>158750</xdr:colOff>
      <xdr:row>37</xdr:row>
      <xdr:rowOff>111506</xdr:rowOff>
    </xdr:to>
    <xdr:sp macro="" textlink="">
      <xdr:nvSpPr>
        <xdr:cNvPr id="306" name="フローチャート: 判断 305">
          <a:extLst>
            <a:ext uri="{FF2B5EF4-FFF2-40B4-BE49-F238E27FC236}">
              <a16:creationId xmlns:a16="http://schemas.microsoft.com/office/drawing/2014/main" xmlns="" id="{00000000-0008-0000-0400-000032010000}"/>
            </a:ext>
          </a:extLst>
        </xdr:cNvPr>
        <xdr:cNvSpPr/>
      </xdr:nvSpPr>
      <xdr:spPr>
        <a:xfrm>
          <a:off x="164592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19558</xdr:rowOff>
    </xdr:from>
    <xdr:to>
      <xdr:col>78</xdr:col>
      <xdr:colOff>69850</xdr:colOff>
      <xdr:row>39</xdr:row>
      <xdr:rowOff>19558</xdr:rowOff>
    </xdr:to>
    <xdr:cxnSp macro="">
      <xdr:nvCxnSpPr>
        <xdr:cNvPr id="307" name="直線コネクタ 306">
          <a:extLst>
            <a:ext uri="{FF2B5EF4-FFF2-40B4-BE49-F238E27FC236}">
              <a16:creationId xmlns:a16="http://schemas.microsoft.com/office/drawing/2014/main" xmlns="" id="{00000000-0008-0000-0400-000033010000}"/>
            </a:ext>
          </a:extLst>
        </xdr:cNvPr>
        <xdr:cNvCxnSpPr/>
      </xdr:nvCxnSpPr>
      <xdr:spPr>
        <a:xfrm>
          <a:off x="14782800" y="67061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762</xdr:rowOff>
    </xdr:from>
    <xdr:to>
      <xdr:col>78</xdr:col>
      <xdr:colOff>120650</xdr:colOff>
      <xdr:row>37</xdr:row>
      <xdr:rowOff>102362</xdr:rowOff>
    </xdr:to>
    <xdr:sp macro="" textlink="">
      <xdr:nvSpPr>
        <xdr:cNvPr id="308" name="フローチャート: 判断 307">
          <a:extLst>
            <a:ext uri="{FF2B5EF4-FFF2-40B4-BE49-F238E27FC236}">
              <a16:creationId xmlns:a16="http://schemas.microsoft.com/office/drawing/2014/main" xmlns="" id="{00000000-0008-0000-0400-000034010000}"/>
            </a:ext>
          </a:extLst>
        </xdr:cNvPr>
        <xdr:cNvSpPr/>
      </xdr:nvSpPr>
      <xdr:spPr>
        <a:xfrm>
          <a:off x="15621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112539</xdr:rowOff>
    </xdr:from>
    <xdr:ext cx="736600" cy="259045"/>
    <xdr:sp macro="" textlink="">
      <xdr:nvSpPr>
        <xdr:cNvPr id="309" name="テキスト ボックス 308">
          <a:extLst>
            <a:ext uri="{FF2B5EF4-FFF2-40B4-BE49-F238E27FC236}">
              <a16:creationId xmlns:a16="http://schemas.microsoft.com/office/drawing/2014/main" xmlns="" id="{00000000-0008-0000-0400-000035010000}"/>
            </a:ext>
          </a:extLst>
        </xdr:cNvPr>
        <xdr:cNvSpPr txBox="1"/>
      </xdr:nvSpPr>
      <xdr:spPr>
        <a:xfrm>
          <a:off x="15290800" y="6113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131572</xdr:rowOff>
    </xdr:from>
    <xdr:to>
      <xdr:col>73</xdr:col>
      <xdr:colOff>180975</xdr:colOff>
      <xdr:row>39</xdr:row>
      <xdr:rowOff>19558</xdr:rowOff>
    </xdr:to>
    <xdr:cxnSp macro="">
      <xdr:nvCxnSpPr>
        <xdr:cNvPr id="310" name="直線コネクタ 309">
          <a:extLst>
            <a:ext uri="{FF2B5EF4-FFF2-40B4-BE49-F238E27FC236}">
              <a16:creationId xmlns:a16="http://schemas.microsoft.com/office/drawing/2014/main" xmlns="" id="{00000000-0008-0000-0400-000036010000}"/>
            </a:ext>
          </a:extLst>
        </xdr:cNvPr>
        <xdr:cNvCxnSpPr/>
      </xdr:nvCxnSpPr>
      <xdr:spPr>
        <a:xfrm>
          <a:off x="13893800" y="664667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163068</xdr:rowOff>
    </xdr:from>
    <xdr:to>
      <xdr:col>74</xdr:col>
      <xdr:colOff>31750</xdr:colOff>
      <xdr:row>37</xdr:row>
      <xdr:rowOff>93218</xdr:rowOff>
    </xdr:to>
    <xdr:sp macro="" textlink="">
      <xdr:nvSpPr>
        <xdr:cNvPr id="311" name="フローチャート: 判断 310">
          <a:extLst>
            <a:ext uri="{FF2B5EF4-FFF2-40B4-BE49-F238E27FC236}">
              <a16:creationId xmlns:a16="http://schemas.microsoft.com/office/drawing/2014/main" xmlns="" id="{00000000-0008-0000-0400-000037010000}"/>
            </a:ext>
          </a:extLst>
        </xdr:cNvPr>
        <xdr:cNvSpPr/>
      </xdr:nvSpPr>
      <xdr:spPr>
        <a:xfrm>
          <a:off x="14732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103395</xdr:rowOff>
    </xdr:from>
    <xdr:ext cx="762000" cy="259045"/>
    <xdr:sp macro="" textlink="">
      <xdr:nvSpPr>
        <xdr:cNvPr id="312" name="テキスト ボックス 311">
          <a:extLst>
            <a:ext uri="{FF2B5EF4-FFF2-40B4-BE49-F238E27FC236}">
              <a16:creationId xmlns:a16="http://schemas.microsoft.com/office/drawing/2014/main" xmlns="" id="{00000000-0008-0000-0400-000038010000}"/>
            </a:ext>
          </a:extLst>
        </xdr:cNvPr>
        <xdr:cNvSpPr txBox="1"/>
      </xdr:nvSpPr>
      <xdr:spPr>
        <a:xfrm>
          <a:off x="14401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131572</xdr:rowOff>
    </xdr:from>
    <xdr:to>
      <xdr:col>69</xdr:col>
      <xdr:colOff>92075</xdr:colOff>
      <xdr:row>39</xdr:row>
      <xdr:rowOff>28702</xdr:rowOff>
    </xdr:to>
    <xdr:cxnSp macro="">
      <xdr:nvCxnSpPr>
        <xdr:cNvPr id="313" name="直線コネクタ 312">
          <a:extLst>
            <a:ext uri="{FF2B5EF4-FFF2-40B4-BE49-F238E27FC236}">
              <a16:creationId xmlns:a16="http://schemas.microsoft.com/office/drawing/2014/main" xmlns="" id="{00000000-0008-0000-0400-000039010000}"/>
            </a:ext>
          </a:extLst>
        </xdr:cNvPr>
        <xdr:cNvCxnSpPr/>
      </xdr:nvCxnSpPr>
      <xdr:spPr>
        <a:xfrm flipV="1">
          <a:off x="13004800" y="6646672"/>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762</xdr:rowOff>
    </xdr:from>
    <xdr:to>
      <xdr:col>69</xdr:col>
      <xdr:colOff>142875</xdr:colOff>
      <xdr:row>37</xdr:row>
      <xdr:rowOff>102362</xdr:rowOff>
    </xdr:to>
    <xdr:sp macro="" textlink="">
      <xdr:nvSpPr>
        <xdr:cNvPr id="314" name="フローチャート: 判断 313">
          <a:extLst>
            <a:ext uri="{FF2B5EF4-FFF2-40B4-BE49-F238E27FC236}">
              <a16:creationId xmlns:a16="http://schemas.microsoft.com/office/drawing/2014/main" xmlns="" id="{00000000-0008-0000-0400-00003A010000}"/>
            </a:ext>
          </a:extLst>
        </xdr:cNvPr>
        <xdr:cNvSpPr/>
      </xdr:nvSpPr>
      <xdr:spPr>
        <a:xfrm>
          <a:off x="13843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112539</xdr:rowOff>
    </xdr:from>
    <xdr:ext cx="762000" cy="259045"/>
    <xdr:sp macro="" textlink="">
      <xdr:nvSpPr>
        <xdr:cNvPr id="315" name="テキスト ボックス 314">
          <a:extLst>
            <a:ext uri="{FF2B5EF4-FFF2-40B4-BE49-F238E27FC236}">
              <a16:creationId xmlns:a16="http://schemas.microsoft.com/office/drawing/2014/main" xmlns="" id="{00000000-0008-0000-0400-00003B010000}"/>
            </a:ext>
          </a:extLst>
        </xdr:cNvPr>
        <xdr:cNvSpPr txBox="1"/>
      </xdr:nvSpPr>
      <xdr:spPr>
        <a:xfrm>
          <a:off x="13512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163068</xdr:rowOff>
    </xdr:from>
    <xdr:to>
      <xdr:col>65</xdr:col>
      <xdr:colOff>53975</xdr:colOff>
      <xdr:row>37</xdr:row>
      <xdr:rowOff>93218</xdr:rowOff>
    </xdr:to>
    <xdr:sp macro="" textlink="">
      <xdr:nvSpPr>
        <xdr:cNvPr id="316" name="フローチャート: 判断 315">
          <a:extLst>
            <a:ext uri="{FF2B5EF4-FFF2-40B4-BE49-F238E27FC236}">
              <a16:creationId xmlns:a16="http://schemas.microsoft.com/office/drawing/2014/main" xmlns="" id="{00000000-0008-0000-0400-00003C010000}"/>
            </a:ext>
          </a:extLst>
        </xdr:cNvPr>
        <xdr:cNvSpPr/>
      </xdr:nvSpPr>
      <xdr:spPr>
        <a:xfrm>
          <a:off x="12954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103395</xdr:rowOff>
    </xdr:from>
    <xdr:ext cx="762000" cy="259045"/>
    <xdr:sp macro="" textlink="">
      <xdr:nvSpPr>
        <xdr:cNvPr id="317" name="テキスト ボックス 316">
          <a:extLst>
            <a:ext uri="{FF2B5EF4-FFF2-40B4-BE49-F238E27FC236}">
              <a16:creationId xmlns:a16="http://schemas.microsoft.com/office/drawing/2014/main" xmlns="" id="{00000000-0008-0000-0400-00003D010000}"/>
            </a:ext>
          </a:extLst>
        </xdr:cNvPr>
        <xdr:cNvSpPr txBox="1"/>
      </xdr:nvSpPr>
      <xdr:spPr>
        <a:xfrm>
          <a:off x="12623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xmlns="" id="{00000000-0008-0000-0400-00003E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xmlns="" id="{00000000-0008-0000-0400-00003F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xmlns="" id="{00000000-0008-0000-0400-000040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xmlns="" id="{00000000-0008-0000-0400-000041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a:extLst>
            <a:ext uri="{FF2B5EF4-FFF2-40B4-BE49-F238E27FC236}">
              <a16:creationId xmlns:a16="http://schemas.microsoft.com/office/drawing/2014/main" xmlns="" id="{00000000-0008-0000-0400-000042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23622</xdr:rowOff>
    </xdr:from>
    <xdr:to>
      <xdr:col>82</xdr:col>
      <xdr:colOff>158750</xdr:colOff>
      <xdr:row>39</xdr:row>
      <xdr:rowOff>125222</xdr:rowOff>
    </xdr:to>
    <xdr:sp macro="" textlink="">
      <xdr:nvSpPr>
        <xdr:cNvPr id="323" name="楕円 322">
          <a:extLst>
            <a:ext uri="{FF2B5EF4-FFF2-40B4-BE49-F238E27FC236}">
              <a16:creationId xmlns:a16="http://schemas.microsoft.com/office/drawing/2014/main" xmlns="" id="{00000000-0008-0000-0400-000043010000}"/>
            </a:ext>
          </a:extLst>
        </xdr:cNvPr>
        <xdr:cNvSpPr/>
      </xdr:nvSpPr>
      <xdr:spPr>
        <a:xfrm>
          <a:off x="16459200" y="6710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167149</xdr:rowOff>
    </xdr:from>
    <xdr:ext cx="762000" cy="259045"/>
    <xdr:sp macro="" textlink="">
      <xdr:nvSpPr>
        <xdr:cNvPr id="324" name="補助費等該当値テキスト">
          <a:extLst>
            <a:ext uri="{FF2B5EF4-FFF2-40B4-BE49-F238E27FC236}">
              <a16:creationId xmlns:a16="http://schemas.microsoft.com/office/drawing/2014/main" xmlns="" id="{00000000-0008-0000-0400-000044010000}"/>
            </a:ext>
          </a:extLst>
        </xdr:cNvPr>
        <xdr:cNvSpPr txBox="1"/>
      </xdr:nvSpPr>
      <xdr:spPr>
        <a:xfrm>
          <a:off x="16598900" y="668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140208</xdr:rowOff>
    </xdr:from>
    <xdr:to>
      <xdr:col>78</xdr:col>
      <xdr:colOff>120650</xdr:colOff>
      <xdr:row>39</xdr:row>
      <xdr:rowOff>70358</xdr:rowOff>
    </xdr:to>
    <xdr:sp macro="" textlink="">
      <xdr:nvSpPr>
        <xdr:cNvPr id="325" name="楕円 324">
          <a:extLst>
            <a:ext uri="{FF2B5EF4-FFF2-40B4-BE49-F238E27FC236}">
              <a16:creationId xmlns:a16="http://schemas.microsoft.com/office/drawing/2014/main" xmlns="" id="{00000000-0008-0000-0400-000045010000}"/>
            </a:ext>
          </a:extLst>
        </xdr:cNvPr>
        <xdr:cNvSpPr/>
      </xdr:nvSpPr>
      <xdr:spPr>
        <a:xfrm>
          <a:off x="15621000" y="6655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55135</xdr:rowOff>
    </xdr:from>
    <xdr:ext cx="736600" cy="259045"/>
    <xdr:sp macro="" textlink="">
      <xdr:nvSpPr>
        <xdr:cNvPr id="326" name="テキスト ボックス 325">
          <a:extLst>
            <a:ext uri="{FF2B5EF4-FFF2-40B4-BE49-F238E27FC236}">
              <a16:creationId xmlns:a16="http://schemas.microsoft.com/office/drawing/2014/main" xmlns="" id="{00000000-0008-0000-0400-000046010000}"/>
            </a:ext>
          </a:extLst>
        </xdr:cNvPr>
        <xdr:cNvSpPr txBox="1"/>
      </xdr:nvSpPr>
      <xdr:spPr>
        <a:xfrm>
          <a:off x="15290800" y="6741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140208</xdr:rowOff>
    </xdr:from>
    <xdr:to>
      <xdr:col>74</xdr:col>
      <xdr:colOff>31750</xdr:colOff>
      <xdr:row>39</xdr:row>
      <xdr:rowOff>70358</xdr:rowOff>
    </xdr:to>
    <xdr:sp macro="" textlink="">
      <xdr:nvSpPr>
        <xdr:cNvPr id="327" name="楕円 326">
          <a:extLst>
            <a:ext uri="{FF2B5EF4-FFF2-40B4-BE49-F238E27FC236}">
              <a16:creationId xmlns:a16="http://schemas.microsoft.com/office/drawing/2014/main" xmlns="" id="{00000000-0008-0000-0400-000047010000}"/>
            </a:ext>
          </a:extLst>
        </xdr:cNvPr>
        <xdr:cNvSpPr/>
      </xdr:nvSpPr>
      <xdr:spPr>
        <a:xfrm>
          <a:off x="14732000" y="6655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55135</xdr:rowOff>
    </xdr:from>
    <xdr:ext cx="762000" cy="259045"/>
    <xdr:sp macro="" textlink="">
      <xdr:nvSpPr>
        <xdr:cNvPr id="328" name="テキスト ボックス 327">
          <a:extLst>
            <a:ext uri="{FF2B5EF4-FFF2-40B4-BE49-F238E27FC236}">
              <a16:creationId xmlns:a16="http://schemas.microsoft.com/office/drawing/2014/main" xmlns="" id="{00000000-0008-0000-0400-000048010000}"/>
            </a:ext>
          </a:extLst>
        </xdr:cNvPr>
        <xdr:cNvSpPr txBox="1"/>
      </xdr:nvSpPr>
      <xdr:spPr>
        <a:xfrm>
          <a:off x="14401800" y="674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80772</xdr:rowOff>
    </xdr:from>
    <xdr:to>
      <xdr:col>69</xdr:col>
      <xdr:colOff>142875</xdr:colOff>
      <xdr:row>39</xdr:row>
      <xdr:rowOff>10922</xdr:rowOff>
    </xdr:to>
    <xdr:sp macro="" textlink="">
      <xdr:nvSpPr>
        <xdr:cNvPr id="329" name="楕円 328">
          <a:extLst>
            <a:ext uri="{FF2B5EF4-FFF2-40B4-BE49-F238E27FC236}">
              <a16:creationId xmlns:a16="http://schemas.microsoft.com/office/drawing/2014/main" xmlns="" id="{00000000-0008-0000-0400-000049010000}"/>
            </a:ext>
          </a:extLst>
        </xdr:cNvPr>
        <xdr:cNvSpPr/>
      </xdr:nvSpPr>
      <xdr:spPr>
        <a:xfrm>
          <a:off x="13843000" y="659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167149</xdr:rowOff>
    </xdr:from>
    <xdr:ext cx="762000" cy="259045"/>
    <xdr:sp macro="" textlink="">
      <xdr:nvSpPr>
        <xdr:cNvPr id="330" name="テキスト ボックス 329">
          <a:extLst>
            <a:ext uri="{FF2B5EF4-FFF2-40B4-BE49-F238E27FC236}">
              <a16:creationId xmlns:a16="http://schemas.microsoft.com/office/drawing/2014/main" xmlns="" id="{00000000-0008-0000-0400-00004A010000}"/>
            </a:ext>
          </a:extLst>
        </xdr:cNvPr>
        <xdr:cNvSpPr txBox="1"/>
      </xdr:nvSpPr>
      <xdr:spPr>
        <a:xfrm>
          <a:off x="13512800" y="668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149352</xdr:rowOff>
    </xdr:from>
    <xdr:to>
      <xdr:col>65</xdr:col>
      <xdr:colOff>53975</xdr:colOff>
      <xdr:row>39</xdr:row>
      <xdr:rowOff>79502</xdr:rowOff>
    </xdr:to>
    <xdr:sp macro="" textlink="">
      <xdr:nvSpPr>
        <xdr:cNvPr id="331" name="楕円 330">
          <a:extLst>
            <a:ext uri="{FF2B5EF4-FFF2-40B4-BE49-F238E27FC236}">
              <a16:creationId xmlns:a16="http://schemas.microsoft.com/office/drawing/2014/main" xmlns="" id="{00000000-0008-0000-0400-00004B010000}"/>
            </a:ext>
          </a:extLst>
        </xdr:cNvPr>
        <xdr:cNvSpPr/>
      </xdr:nvSpPr>
      <xdr:spPr>
        <a:xfrm>
          <a:off x="12954000" y="6664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64279</xdr:rowOff>
    </xdr:from>
    <xdr:ext cx="762000" cy="259045"/>
    <xdr:sp macro="" textlink="">
      <xdr:nvSpPr>
        <xdr:cNvPr id="332" name="テキスト ボックス 331">
          <a:extLst>
            <a:ext uri="{FF2B5EF4-FFF2-40B4-BE49-F238E27FC236}">
              <a16:creationId xmlns:a16="http://schemas.microsoft.com/office/drawing/2014/main" xmlns="" id="{00000000-0008-0000-0400-00004C010000}"/>
            </a:ext>
          </a:extLst>
        </xdr:cNvPr>
        <xdr:cNvSpPr txBox="1"/>
      </xdr:nvSpPr>
      <xdr:spPr>
        <a:xfrm>
          <a:off x="12623800" y="6750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a:extLst>
            <a:ext uri="{FF2B5EF4-FFF2-40B4-BE49-F238E27FC236}">
              <a16:creationId xmlns:a16="http://schemas.microsoft.com/office/drawing/2014/main" xmlns="" id="{00000000-0008-0000-0400-00004D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a:extLst>
            <a:ext uri="{FF2B5EF4-FFF2-40B4-BE49-F238E27FC236}">
              <a16:creationId xmlns:a16="http://schemas.microsoft.com/office/drawing/2014/main" xmlns="" id="{00000000-0008-0000-0400-00004E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a:extLst>
            <a:ext uri="{FF2B5EF4-FFF2-40B4-BE49-F238E27FC236}">
              <a16:creationId xmlns:a16="http://schemas.microsoft.com/office/drawing/2014/main" xmlns="" id="{00000000-0008-0000-0400-00004F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a:extLst>
            <a:ext uri="{FF2B5EF4-FFF2-40B4-BE49-F238E27FC236}">
              <a16:creationId xmlns:a16="http://schemas.microsoft.com/office/drawing/2014/main" xmlns="" id="{00000000-0008-0000-0400-000050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a:extLst>
            <a:ext uri="{FF2B5EF4-FFF2-40B4-BE49-F238E27FC236}">
              <a16:creationId xmlns:a16="http://schemas.microsoft.com/office/drawing/2014/main" xmlns="" id="{00000000-0008-0000-0400-000051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a:extLst>
            <a:ext uri="{FF2B5EF4-FFF2-40B4-BE49-F238E27FC236}">
              <a16:creationId xmlns:a16="http://schemas.microsoft.com/office/drawing/2014/main" xmlns="" id="{00000000-0008-0000-0400-000052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a:extLst>
            <a:ext uri="{FF2B5EF4-FFF2-40B4-BE49-F238E27FC236}">
              <a16:creationId xmlns:a16="http://schemas.microsoft.com/office/drawing/2014/main" xmlns="" id="{00000000-0008-0000-0400-000053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a:extLst>
            <a:ext uri="{FF2B5EF4-FFF2-40B4-BE49-F238E27FC236}">
              <a16:creationId xmlns:a16="http://schemas.microsoft.com/office/drawing/2014/main" xmlns="" id="{00000000-0008-0000-0400-000054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a:extLst>
            <a:ext uri="{FF2B5EF4-FFF2-40B4-BE49-F238E27FC236}">
              <a16:creationId xmlns:a16="http://schemas.microsoft.com/office/drawing/2014/main" xmlns="" id="{00000000-0008-0000-0400-000055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a:extLst>
            <a:ext uri="{FF2B5EF4-FFF2-40B4-BE49-F238E27FC236}">
              <a16:creationId xmlns:a16="http://schemas.microsoft.com/office/drawing/2014/main" xmlns="" id="{00000000-0008-0000-0400-000056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a:extLst>
            <a:ext uri="{FF2B5EF4-FFF2-40B4-BE49-F238E27FC236}">
              <a16:creationId xmlns:a16="http://schemas.microsoft.com/office/drawing/2014/main" xmlns="" id="{00000000-0008-0000-0400-000057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2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前年度と比較すると</a:t>
          </a:r>
          <a:r>
            <a:rPr lang="en-US" altLang="ja-JP" sz="12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1.0</a:t>
          </a:r>
          <a:r>
            <a:rPr lang="ja-JP" altLang="en-US" sz="12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ポイント悪化</a:t>
          </a:r>
          <a:r>
            <a:rPr lang="ja-JP" altLang="ja-JP" sz="12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している。主要因としては</a:t>
          </a:r>
          <a:r>
            <a:rPr lang="ja-JP" altLang="en-US" sz="12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ja-JP" sz="12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元利償還金において、</a:t>
          </a:r>
          <a:r>
            <a:rPr lang="en-US" altLang="ja-JP" sz="12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H27</a:t>
          </a:r>
          <a:r>
            <a:rPr lang="ja-JP" altLang="en-US" sz="12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実施の仁淀川公衆トイレ及び、遊歩道設置工事等に係る起債の償還に伴い、経常経費充当一般財源が</a:t>
          </a:r>
          <a:r>
            <a:rPr lang="ja-JP" altLang="ja-JP" sz="12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対前年度比</a:t>
          </a:r>
          <a:r>
            <a:rPr lang="en-US" altLang="ja-JP" sz="12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5.3%</a:t>
          </a:r>
          <a:r>
            <a:rPr lang="ja-JP" altLang="ja-JP" sz="12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lang="en-US" altLang="ja-JP" sz="12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19</a:t>
          </a:r>
          <a:r>
            <a:rPr lang="ja-JP" altLang="ja-JP" sz="12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百万円</a:t>
          </a:r>
          <a:r>
            <a:rPr lang="ja-JP" altLang="en-US" sz="12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の増</a:t>
          </a:r>
          <a:r>
            <a:rPr lang="ja-JP" altLang="ja-JP" sz="12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となった</a:t>
          </a:r>
          <a:r>
            <a:rPr lang="ja-JP" altLang="en-US" sz="12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現在では交付税算入のある起債を積極的に借入れ事業を展開している</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が</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、今後の「治水対策事業」・「庁舎建設事業」等の大型事業による借入を鑑みると、本比率は上昇していくことが予想される。今後においても中長期的な財政計画に基づく</a:t>
          </a:r>
          <a:r>
            <a:rPr lang="ja-JP" altLang="ja-JP" sz="12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行財政運営に努めていく。</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69</xdr:row>
      <xdr:rowOff>107950</xdr:rowOff>
    </xdr:from>
    <xdr:ext cx="298543" cy="225703"/>
    <xdr:sp macro="" textlink="">
      <xdr:nvSpPr>
        <xdr:cNvPr id="344" name="テキスト ボックス 343">
          <a:extLst>
            <a:ext uri="{FF2B5EF4-FFF2-40B4-BE49-F238E27FC236}">
              <a16:creationId xmlns:a16="http://schemas.microsoft.com/office/drawing/2014/main" xmlns="" id="{00000000-0008-0000-0400-000058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a:extLst>
            <a:ext uri="{FF2B5EF4-FFF2-40B4-BE49-F238E27FC236}">
              <a16:creationId xmlns:a16="http://schemas.microsoft.com/office/drawing/2014/main" xmlns="" id="{00000000-0008-0000-0400-000059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a:extLst>
            <a:ext uri="{FF2B5EF4-FFF2-40B4-BE49-F238E27FC236}">
              <a16:creationId xmlns:a16="http://schemas.microsoft.com/office/drawing/2014/main" xmlns="" id="{00000000-0008-0000-0400-00005A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47" name="直線コネクタ 346">
          <a:extLst>
            <a:ext uri="{FF2B5EF4-FFF2-40B4-BE49-F238E27FC236}">
              <a16:creationId xmlns:a16="http://schemas.microsoft.com/office/drawing/2014/main" xmlns="" id="{00000000-0008-0000-0400-00005B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48" name="テキスト ボックス 347">
          <a:extLst>
            <a:ext uri="{FF2B5EF4-FFF2-40B4-BE49-F238E27FC236}">
              <a16:creationId xmlns:a16="http://schemas.microsoft.com/office/drawing/2014/main" xmlns="" id="{00000000-0008-0000-0400-00005C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49" name="直線コネクタ 348">
          <a:extLst>
            <a:ext uri="{FF2B5EF4-FFF2-40B4-BE49-F238E27FC236}">
              <a16:creationId xmlns:a16="http://schemas.microsoft.com/office/drawing/2014/main" xmlns="" id="{00000000-0008-0000-0400-00005D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0" name="テキスト ボックス 349">
          <a:extLst>
            <a:ext uri="{FF2B5EF4-FFF2-40B4-BE49-F238E27FC236}">
              <a16:creationId xmlns:a16="http://schemas.microsoft.com/office/drawing/2014/main" xmlns="" id="{00000000-0008-0000-0400-00005E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1" name="直線コネクタ 350">
          <a:extLst>
            <a:ext uri="{FF2B5EF4-FFF2-40B4-BE49-F238E27FC236}">
              <a16:creationId xmlns:a16="http://schemas.microsoft.com/office/drawing/2014/main" xmlns="" id="{00000000-0008-0000-0400-00005F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2" name="テキスト ボックス 351">
          <a:extLst>
            <a:ext uri="{FF2B5EF4-FFF2-40B4-BE49-F238E27FC236}">
              <a16:creationId xmlns:a16="http://schemas.microsoft.com/office/drawing/2014/main" xmlns="" id="{00000000-0008-0000-0400-000060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3" name="直線コネクタ 352">
          <a:extLst>
            <a:ext uri="{FF2B5EF4-FFF2-40B4-BE49-F238E27FC236}">
              <a16:creationId xmlns:a16="http://schemas.microsoft.com/office/drawing/2014/main" xmlns="" id="{00000000-0008-0000-0400-000061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4" name="テキスト ボックス 353">
          <a:extLst>
            <a:ext uri="{FF2B5EF4-FFF2-40B4-BE49-F238E27FC236}">
              <a16:creationId xmlns:a16="http://schemas.microsoft.com/office/drawing/2014/main" xmlns="" id="{00000000-0008-0000-0400-000062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5" name="直線コネクタ 354">
          <a:extLst>
            <a:ext uri="{FF2B5EF4-FFF2-40B4-BE49-F238E27FC236}">
              <a16:creationId xmlns:a16="http://schemas.microsoft.com/office/drawing/2014/main" xmlns="" id="{00000000-0008-0000-0400-000063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6" name="テキスト ボックス 355">
          <a:extLst>
            <a:ext uri="{FF2B5EF4-FFF2-40B4-BE49-F238E27FC236}">
              <a16:creationId xmlns:a16="http://schemas.microsoft.com/office/drawing/2014/main" xmlns="" id="{00000000-0008-0000-0400-000064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57" name="直線コネクタ 356">
          <a:extLst>
            <a:ext uri="{FF2B5EF4-FFF2-40B4-BE49-F238E27FC236}">
              <a16:creationId xmlns:a16="http://schemas.microsoft.com/office/drawing/2014/main" xmlns="" id="{00000000-0008-0000-0400-000065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58" name="テキスト ボックス 357">
          <a:extLst>
            <a:ext uri="{FF2B5EF4-FFF2-40B4-BE49-F238E27FC236}">
              <a16:creationId xmlns:a16="http://schemas.microsoft.com/office/drawing/2014/main" xmlns="" id="{00000000-0008-0000-0400-000066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9" name="直線コネクタ 358">
          <a:extLst>
            <a:ext uri="{FF2B5EF4-FFF2-40B4-BE49-F238E27FC236}">
              <a16:creationId xmlns:a16="http://schemas.microsoft.com/office/drawing/2014/main" xmlns="" id="{00000000-0008-0000-0400-000067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a:extLst>
            <a:ext uri="{FF2B5EF4-FFF2-40B4-BE49-F238E27FC236}">
              <a16:creationId xmlns:a16="http://schemas.microsoft.com/office/drawing/2014/main" xmlns="" id="{00000000-0008-0000-0400-000068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166188</xdr:rowOff>
    </xdr:from>
    <xdr:to>
      <xdr:col>24</xdr:col>
      <xdr:colOff>25400</xdr:colOff>
      <xdr:row>81</xdr:row>
      <xdr:rowOff>99242</xdr:rowOff>
    </xdr:to>
    <xdr:cxnSp macro="">
      <xdr:nvCxnSpPr>
        <xdr:cNvPr id="361" name="直線コネクタ 360">
          <a:extLst>
            <a:ext uri="{FF2B5EF4-FFF2-40B4-BE49-F238E27FC236}">
              <a16:creationId xmlns:a16="http://schemas.microsoft.com/office/drawing/2014/main" xmlns="" id="{00000000-0008-0000-0400-000069010000}"/>
            </a:ext>
          </a:extLst>
        </xdr:cNvPr>
        <xdr:cNvCxnSpPr/>
      </xdr:nvCxnSpPr>
      <xdr:spPr>
        <a:xfrm flipV="1">
          <a:off x="4826000" y="12510588"/>
          <a:ext cx="0" cy="1476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71319</xdr:rowOff>
    </xdr:from>
    <xdr:ext cx="762000" cy="259045"/>
    <xdr:sp macro="" textlink="">
      <xdr:nvSpPr>
        <xdr:cNvPr id="362" name="公債費最小値テキスト">
          <a:extLst>
            <a:ext uri="{FF2B5EF4-FFF2-40B4-BE49-F238E27FC236}">
              <a16:creationId xmlns:a16="http://schemas.microsoft.com/office/drawing/2014/main" xmlns="" id="{00000000-0008-0000-0400-00006A010000}"/>
            </a:ext>
          </a:extLst>
        </xdr:cNvPr>
        <xdr:cNvSpPr txBox="1"/>
      </xdr:nvSpPr>
      <xdr:spPr>
        <a:xfrm>
          <a:off x="4914900" y="13958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99242</xdr:rowOff>
    </xdr:from>
    <xdr:to>
      <xdr:col>24</xdr:col>
      <xdr:colOff>114300</xdr:colOff>
      <xdr:row>81</xdr:row>
      <xdr:rowOff>99242</xdr:rowOff>
    </xdr:to>
    <xdr:cxnSp macro="">
      <xdr:nvCxnSpPr>
        <xdr:cNvPr id="363" name="直線コネクタ 362">
          <a:extLst>
            <a:ext uri="{FF2B5EF4-FFF2-40B4-BE49-F238E27FC236}">
              <a16:creationId xmlns:a16="http://schemas.microsoft.com/office/drawing/2014/main" xmlns="" id="{00000000-0008-0000-0400-00006B010000}"/>
            </a:ext>
          </a:extLst>
        </xdr:cNvPr>
        <xdr:cNvCxnSpPr/>
      </xdr:nvCxnSpPr>
      <xdr:spPr>
        <a:xfrm>
          <a:off x="4737100" y="13986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81115</xdr:rowOff>
    </xdr:from>
    <xdr:ext cx="762000" cy="259045"/>
    <xdr:sp macro="" textlink="">
      <xdr:nvSpPr>
        <xdr:cNvPr id="364" name="公債費最大値テキスト">
          <a:extLst>
            <a:ext uri="{FF2B5EF4-FFF2-40B4-BE49-F238E27FC236}">
              <a16:creationId xmlns:a16="http://schemas.microsoft.com/office/drawing/2014/main" xmlns="" id="{00000000-0008-0000-0400-00006C010000}"/>
            </a:ext>
          </a:extLst>
        </xdr:cNvPr>
        <xdr:cNvSpPr txBox="1"/>
      </xdr:nvSpPr>
      <xdr:spPr>
        <a:xfrm>
          <a:off x="4914900" y="12254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166188</xdr:rowOff>
    </xdr:from>
    <xdr:to>
      <xdr:col>24</xdr:col>
      <xdr:colOff>114300</xdr:colOff>
      <xdr:row>72</xdr:row>
      <xdr:rowOff>166188</xdr:rowOff>
    </xdr:to>
    <xdr:cxnSp macro="">
      <xdr:nvCxnSpPr>
        <xdr:cNvPr id="365" name="直線コネクタ 364">
          <a:extLst>
            <a:ext uri="{FF2B5EF4-FFF2-40B4-BE49-F238E27FC236}">
              <a16:creationId xmlns:a16="http://schemas.microsoft.com/office/drawing/2014/main" xmlns="" id="{00000000-0008-0000-0400-00006D010000}"/>
            </a:ext>
          </a:extLst>
        </xdr:cNvPr>
        <xdr:cNvCxnSpPr/>
      </xdr:nvCxnSpPr>
      <xdr:spPr>
        <a:xfrm>
          <a:off x="4737100" y="12510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2902</xdr:rowOff>
    </xdr:from>
    <xdr:to>
      <xdr:col>24</xdr:col>
      <xdr:colOff>25400</xdr:colOff>
      <xdr:row>76</xdr:row>
      <xdr:rowOff>35561</xdr:rowOff>
    </xdr:to>
    <xdr:cxnSp macro="">
      <xdr:nvCxnSpPr>
        <xdr:cNvPr id="366" name="直線コネクタ 365">
          <a:extLst>
            <a:ext uri="{FF2B5EF4-FFF2-40B4-BE49-F238E27FC236}">
              <a16:creationId xmlns:a16="http://schemas.microsoft.com/office/drawing/2014/main" xmlns="" id="{00000000-0008-0000-0400-00006E010000}"/>
            </a:ext>
          </a:extLst>
        </xdr:cNvPr>
        <xdr:cNvCxnSpPr/>
      </xdr:nvCxnSpPr>
      <xdr:spPr>
        <a:xfrm>
          <a:off x="3987800" y="13033102"/>
          <a:ext cx="838200" cy="32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110689</xdr:rowOff>
    </xdr:from>
    <xdr:ext cx="762000" cy="259045"/>
    <xdr:sp macro="" textlink="">
      <xdr:nvSpPr>
        <xdr:cNvPr id="367" name="公債費平均値テキスト">
          <a:extLst>
            <a:ext uri="{FF2B5EF4-FFF2-40B4-BE49-F238E27FC236}">
              <a16:creationId xmlns:a16="http://schemas.microsoft.com/office/drawing/2014/main" xmlns="" id="{00000000-0008-0000-0400-00006F010000}"/>
            </a:ext>
          </a:extLst>
        </xdr:cNvPr>
        <xdr:cNvSpPr txBox="1"/>
      </xdr:nvSpPr>
      <xdr:spPr>
        <a:xfrm>
          <a:off x="4914900" y="127979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94162</xdr:rowOff>
    </xdr:from>
    <xdr:to>
      <xdr:col>24</xdr:col>
      <xdr:colOff>76200</xdr:colOff>
      <xdr:row>76</xdr:row>
      <xdr:rowOff>24312</xdr:rowOff>
    </xdr:to>
    <xdr:sp macro="" textlink="">
      <xdr:nvSpPr>
        <xdr:cNvPr id="368" name="フローチャート: 判断 367">
          <a:extLst>
            <a:ext uri="{FF2B5EF4-FFF2-40B4-BE49-F238E27FC236}">
              <a16:creationId xmlns:a16="http://schemas.microsoft.com/office/drawing/2014/main" xmlns="" id="{00000000-0008-0000-0400-000070010000}"/>
            </a:ext>
          </a:extLst>
        </xdr:cNvPr>
        <xdr:cNvSpPr/>
      </xdr:nvSpPr>
      <xdr:spPr>
        <a:xfrm>
          <a:off x="4775200" y="12952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2902</xdr:rowOff>
    </xdr:from>
    <xdr:to>
      <xdr:col>19</xdr:col>
      <xdr:colOff>187325</xdr:colOff>
      <xdr:row>76</xdr:row>
      <xdr:rowOff>19231</xdr:rowOff>
    </xdr:to>
    <xdr:cxnSp macro="">
      <xdr:nvCxnSpPr>
        <xdr:cNvPr id="369" name="直線コネクタ 368">
          <a:extLst>
            <a:ext uri="{FF2B5EF4-FFF2-40B4-BE49-F238E27FC236}">
              <a16:creationId xmlns:a16="http://schemas.microsoft.com/office/drawing/2014/main" xmlns="" id="{00000000-0008-0000-0400-000071010000}"/>
            </a:ext>
          </a:extLst>
        </xdr:cNvPr>
        <xdr:cNvCxnSpPr/>
      </xdr:nvCxnSpPr>
      <xdr:spPr>
        <a:xfrm flipV="1">
          <a:off x="3098800" y="13033102"/>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75</xdr:row>
      <xdr:rowOff>90896</xdr:rowOff>
    </xdr:from>
    <xdr:to>
      <xdr:col>20</xdr:col>
      <xdr:colOff>38100</xdr:colOff>
      <xdr:row>76</xdr:row>
      <xdr:rowOff>21047</xdr:rowOff>
    </xdr:to>
    <xdr:sp macro="" textlink="">
      <xdr:nvSpPr>
        <xdr:cNvPr id="370" name="フローチャート: 判断 369">
          <a:extLst>
            <a:ext uri="{FF2B5EF4-FFF2-40B4-BE49-F238E27FC236}">
              <a16:creationId xmlns:a16="http://schemas.microsoft.com/office/drawing/2014/main" xmlns="" id="{00000000-0008-0000-0400-000072010000}"/>
            </a:ext>
          </a:extLst>
        </xdr:cNvPr>
        <xdr:cNvSpPr/>
      </xdr:nvSpPr>
      <xdr:spPr>
        <a:xfrm>
          <a:off x="3937000" y="1294964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31223</xdr:rowOff>
    </xdr:from>
    <xdr:ext cx="736600" cy="259045"/>
    <xdr:sp macro="" textlink="">
      <xdr:nvSpPr>
        <xdr:cNvPr id="371" name="テキスト ボックス 370">
          <a:extLst>
            <a:ext uri="{FF2B5EF4-FFF2-40B4-BE49-F238E27FC236}">
              <a16:creationId xmlns:a16="http://schemas.microsoft.com/office/drawing/2014/main" xmlns="" id="{00000000-0008-0000-0400-000073010000}"/>
            </a:ext>
          </a:extLst>
        </xdr:cNvPr>
        <xdr:cNvSpPr txBox="1"/>
      </xdr:nvSpPr>
      <xdr:spPr>
        <a:xfrm>
          <a:off x="3606800" y="127185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2902</xdr:rowOff>
    </xdr:from>
    <xdr:to>
      <xdr:col>15</xdr:col>
      <xdr:colOff>98425</xdr:colOff>
      <xdr:row>76</xdr:row>
      <xdr:rowOff>19231</xdr:rowOff>
    </xdr:to>
    <xdr:cxnSp macro="">
      <xdr:nvCxnSpPr>
        <xdr:cNvPr id="372" name="直線コネクタ 371">
          <a:extLst>
            <a:ext uri="{FF2B5EF4-FFF2-40B4-BE49-F238E27FC236}">
              <a16:creationId xmlns:a16="http://schemas.microsoft.com/office/drawing/2014/main" xmlns="" id="{00000000-0008-0000-0400-000074010000}"/>
            </a:ext>
          </a:extLst>
        </xdr:cNvPr>
        <xdr:cNvCxnSpPr/>
      </xdr:nvCxnSpPr>
      <xdr:spPr>
        <a:xfrm>
          <a:off x="2209800" y="13033102"/>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75</xdr:row>
      <xdr:rowOff>77833</xdr:rowOff>
    </xdr:from>
    <xdr:to>
      <xdr:col>15</xdr:col>
      <xdr:colOff>149225</xdr:colOff>
      <xdr:row>76</xdr:row>
      <xdr:rowOff>7984</xdr:rowOff>
    </xdr:to>
    <xdr:sp macro="" textlink="">
      <xdr:nvSpPr>
        <xdr:cNvPr id="373" name="フローチャート: 判断 372">
          <a:extLst>
            <a:ext uri="{FF2B5EF4-FFF2-40B4-BE49-F238E27FC236}">
              <a16:creationId xmlns:a16="http://schemas.microsoft.com/office/drawing/2014/main" xmlns="" id="{00000000-0008-0000-0400-000075010000}"/>
            </a:ext>
          </a:extLst>
        </xdr:cNvPr>
        <xdr:cNvSpPr/>
      </xdr:nvSpPr>
      <xdr:spPr>
        <a:xfrm>
          <a:off x="3048000" y="129365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18160</xdr:rowOff>
    </xdr:from>
    <xdr:ext cx="762000" cy="259045"/>
    <xdr:sp macro="" textlink="">
      <xdr:nvSpPr>
        <xdr:cNvPr id="374" name="テキスト ボックス 373">
          <a:extLst>
            <a:ext uri="{FF2B5EF4-FFF2-40B4-BE49-F238E27FC236}">
              <a16:creationId xmlns:a16="http://schemas.microsoft.com/office/drawing/2014/main" xmlns="" id="{00000000-0008-0000-0400-000076010000}"/>
            </a:ext>
          </a:extLst>
        </xdr:cNvPr>
        <xdr:cNvSpPr txBox="1"/>
      </xdr:nvSpPr>
      <xdr:spPr>
        <a:xfrm>
          <a:off x="2717800" y="1270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171087</xdr:rowOff>
    </xdr:from>
    <xdr:to>
      <xdr:col>11</xdr:col>
      <xdr:colOff>9525</xdr:colOff>
      <xdr:row>76</xdr:row>
      <xdr:rowOff>2902</xdr:rowOff>
    </xdr:to>
    <xdr:cxnSp macro="">
      <xdr:nvCxnSpPr>
        <xdr:cNvPr id="375" name="直線コネクタ 374">
          <a:extLst>
            <a:ext uri="{FF2B5EF4-FFF2-40B4-BE49-F238E27FC236}">
              <a16:creationId xmlns:a16="http://schemas.microsoft.com/office/drawing/2014/main" xmlns="" id="{00000000-0008-0000-0400-000077010000}"/>
            </a:ext>
          </a:extLst>
        </xdr:cNvPr>
        <xdr:cNvCxnSpPr/>
      </xdr:nvCxnSpPr>
      <xdr:spPr>
        <a:xfrm>
          <a:off x="1320800" y="13029837"/>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75</xdr:row>
      <xdr:rowOff>45176</xdr:rowOff>
    </xdr:from>
    <xdr:to>
      <xdr:col>11</xdr:col>
      <xdr:colOff>60325</xdr:colOff>
      <xdr:row>75</xdr:row>
      <xdr:rowOff>146776</xdr:rowOff>
    </xdr:to>
    <xdr:sp macro="" textlink="">
      <xdr:nvSpPr>
        <xdr:cNvPr id="376" name="フローチャート: 判断 375">
          <a:extLst>
            <a:ext uri="{FF2B5EF4-FFF2-40B4-BE49-F238E27FC236}">
              <a16:creationId xmlns:a16="http://schemas.microsoft.com/office/drawing/2014/main" xmlns="" id="{00000000-0008-0000-0400-000078010000}"/>
            </a:ext>
          </a:extLst>
        </xdr:cNvPr>
        <xdr:cNvSpPr/>
      </xdr:nvSpPr>
      <xdr:spPr>
        <a:xfrm>
          <a:off x="2159000" y="1290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156953</xdr:rowOff>
    </xdr:from>
    <xdr:ext cx="762000" cy="259045"/>
    <xdr:sp macro="" textlink="">
      <xdr:nvSpPr>
        <xdr:cNvPr id="377" name="テキスト ボックス 376">
          <a:extLst>
            <a:ext uri="{FF2B5EF4-FFF2-40B4-BE49-F238E27FC236}">
              <a16:creationId xmlns:a16="http://schemas.microsoft.com/office/drawing/2014/main" xmlns="" id="{00000000-0008-0000-0400-000079010000}"/>
            </a:ext>
          </a:extLst>
        </xdr:cNvPr>
        <xdr:cNvSpPr txBox="1"/>
      </xdr:nvSpPr>
      <xdr:spPr>
        <a:xfrm>
          <a:off x="1828800" y="12672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97427</xdr:rowOff>
    </xdr:from>
    <xdr:to>
      <xdr:col>6</xdr:col>
      <xdr:colOff>171450</xdr:colOff>
      <xdr:row>76</xdr:row>
      <xdr:rowOff>27577</xdr:rowOff>
    </xdr:to>
    <xdr:sp macro="" textlink="">
      <xdr:nvSpPr>
        <xdr:cNvPr id="378" name="フローチャート: 判断 377">
          <a:extLst>
            <a:ext uri="{FF2B5EF4-FFF2-40B4-BE49-F238E27FC236}">
              <a16:creationId xmlns:a16="http://schemas.microsoft.com/office/drawing/2014/main" xmlns="" id="{00000000-0008-0000-0400-00007A010000}"/>
            </a:ext>
          </a:extLst>
        </xdr:cNvPr>
        <xdr:cNvSpPr/>
      </xdr:nvSpPr>
      <xdr:spPr>
        <a:xfrm>
          <a:off x="1270000" y="12956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37754</xdr:rowOff>
    </xdr:from>
    <xdr:ext cx="762000" cy="259045"/>
    <xdr:sp macro="" textlink="">
      <xdr:nvSpPr>
        <xdr:cNvPr id="379" name="テキスト ボックス 378">
          <a:extLst>
            <a:ext uri="{FF2B5EF4-FFF2-40B4-BE49-F238E27FC236}">
              <a16:creationId xmlns:a16="http://schemas.microsoft.com/office/drawing/2014/main" xmlns="" id="{00000000-0008-0000-0400-00007B010000}"/>
            </a:ext>
          </a:extLst>
        </xdr:cNvPr>
        <xdr:cNvSpPr txBox="1"/>
      </xdr:nvSpPr>
      <xdr:spPr>
        <a:xfrm>
          <a:off x="939800" y="12725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a:extLst>
            <a:ext uri="{FF2B5EF4-FFF2-40B4-BE49-F238E27FC236}">
              <a16:creationId xmlns:a16="http://schemas.microsoft.com/office/drawing/2014/main" xmlns="" id="{00000000-0008-0000-0400-00007C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xmlns="" id="{00000000-0008-0000-0400-00007D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xmlns="" id="{00000000-0008-0000-0400-00007E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xmlns="" id="{00000000-0008-0000-0400-00007F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xmlns="" id="{00000000-0008-0000-0400-000080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156211</xdr:rowOff>
    </xdr:from>
    <xdr:to>
      <xdr:col>24</xdr:col>
      <xdr:colOff>76200</xdr:colOff>
      <xdr:row>76</xdr:row>
      <xdr:rowOff>86361</xdr:rowOff>
    </xdr:to>
    <xdr:sp macro="" textlink="">
      <xdr:nvSpPr>
        <xdr:cNvPr id="385" name="楕円 384">
          <a:extLst>
            <a:ext uri="{FF2B5EF4-FFF2-40B4-BE49-F238E27FC236}">
              <a16:creationId xmlns:a16="http://schemas.microsoft.com/office/drawing/2014/main" xmlns="" id="{00000000-0008-0000-0400-000081010000}"/>
            </a:ext>
          </a:extLst>
        </xdr:cNvPr>
        <xdr:cNvSpPr/>
      </xdr:nvSpPr>
      <xdr:spPr>
        <a:xfrm>
          <a:off x="47752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128288</xdr:rowOff>
    </xdr:from>
    <xdr:ext cx="762000" cy="259045"/>
    <xdr:sp macro="" textlink="">
      <xdr:nvSpPr>
        <xdr:cNvPr id="386" name="公債費該当値テキスト">
          <a:extLst>
            <a:ext uri="{FF2B5EF4-FFF2-40B4-BE49-F238E27FC236}">
              <a16:creationId xmlns:a16="http://schemas.microsoft.com/office/drawing/2014/main" xmlns="" id="{00000000-0008-0000-0400-000082010000}"/>
            </a:ext>
          </a:extLst>
        </xdr:cNvPr>
        <xdr:cNvSpPr txBox="1"/>
      </xdr:nvSpPr>
      <xdr:spPr>
        <a:xfrm>
          <a:off x="4914900" y="12987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123553</xdr:rowOff>
    </xdr:from>
    <xdr:to>
      <xdr:col>20</xdr:col>
      <xdr:colOff>38100</xdr:colOff>
      <xdr:row>76</xdr:row>
      <xdr:rowOff>53702</xdr:rowOff>
    </xdr:to>
    <xdr:sp macro="" textlink="">
      <xdr:nvSpPr>
        <xdr:cNvPr id="387" name="楕円 386">
          <a:extLst>
            <a:ext uri="{FF2B5EF4-FFF2-40B4-BE49-F238E27FC236}">
              <a16:creationId xmlns:a16="http://schemas.microsoft.com/office/drawing/2014/main" xmlns="" id="{00000000-0008-0000-0400-000083010000}"/>
            </a:ext>
          </a:extLst>
        </xdr:cNvPr>
        <xdr:cNvSpPr/>
      </xdr:nvSpPr>
      <xdr:spPr>
        <a:xfrm>
          <a:off x="3937000" y="1298230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38479</xdr:rowOff>
    </xdr:from>
    <xdr:ext cx="736600" cy="259045"/>
    <xdr:sp macro="" textlink="">
      <xdr:nvSpPr>
        <xdr:cNvPr id="388" name="テキスト ボックス 387">
          <a:extLst>
            <a:ext uri="{FF2B5EF4-FFF2-40B4-BE49-F238E27FC236}">
              <a16:creationId xmlns:a16="http://schemas.microsoft.com/office/drawing/2014/main" xmlns="" id="{00000000-0008-0000-0400-000084010000}"/>
            </a:ext>
          </a:extLst>
        </xdr:cNvPr>
        <xdr:cNvSpPr txBox="1"/>
      </xdr:nvSpPr>
      <xdr:spPr>
        <a:xfrm>
          <a:off x="3606800" y="130686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139881</xdr:rowOff>
    </xdr:from>
    <xdr:to>
      <xdr:col>15</xdr:col>
      <xdr:colOff>149225</xdr:colOff>
      <xdr:row>76</xdr:row>
      <xdr:rowOff>70031</xdr:rowOff>
    </xdr:to>
    <xdr:sp macro="" textlink="">
      <xdr:nvSpPr>
        <xdr:cNvPr id="389" name="楕円 388">
          <a:extLst>
            <a:ext uri="{FF2B5EF4-FFF2-40B4-BE49-F238E27FC236}">
              <a16:creationId xmlns:a16="http://schemas.microsoft.com/office/drawing/2014/main" xmlns="" id="{00000000-0008-0000-0400-000085010000}"/>
            </a:ext>
          </a:extLst>
        </xdr:cNvPr>
        <xdr:cNvSpPr/>
      </xdr:nvSpPr>
      <xdr:spPr>
        <a:xfrm>
          <a:off x="3048000" y="12998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54808</xdr:rowOff>
    </xdr:from>
    <xdr:ext cx="762000" cy="259045"/>
    <xdr:sp macro="" textlink="">
      <xdr:nvSpPr>
        <xdr:cNvPr id="390" name="テキスト ボックス 389">
          <a:extLst>
            <a:ext uri="{FF2B5EF4-FFF2-40B4-BE49-F238E27FC236}">
              <a16:creationId xmlns:a16="http://schemas.microsoft.com/office/drawing/2014/main" xmlns="" id="{00000000-0008-0000-0400-000086010000}"/>
            </a:ext>
          </a:extLst>
        </xdr:cNvPr>
        <xdr:cNvSpPr txBox="1"/>
      </xdr:nvSpPr>
      <xdr:spPr>
        <a:xfrm>
          <a:off x="2717800" y="13085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123553</xdr:rowOff>
    </xdr:from>
    <xdr:to>
      <xdr:col>11</xdr:col>
      <xdr:colOff>60325</xdr:colOff>
      <xdr:row>76</xdr:row>
      <xdr:rowOff>53702</xdr:rowOff>
    </xdr:to>
    <xdr:sp macro="" textlink="">
      <xdr:nvSpPr>
        <xdr:cNvPr id="391" name="楕円 390">
          <a:extLst>
            <a:ext uri="{FF2B5EF4-FFF2-40B4-BE49-F238E27FC236}">
              <a16:creationId xmlns:a16="http://schemas.microsoft.com/office/drawing/2014/main" xmlns="" id="{00000000-0008-0000-0400-000087010000}"/>
            </a:ext>
          </a:extLst>
        </xdr:cNvPr>
        <xdr:cNvSpPr/>
      </xdr:nvSpPr>
      <xdr:spPr>
        <a:xfrm>
          <a:off x="2159000" y="1298230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38479</xdr:rowOff>
    </xdr:from>
    <xdr:ext cx="762000" cy="259045"/>
    <xdr:sp macro="" textlink="">
      <xdr:nvSpPr>
        <xdr:cNvPr id="392" name="テキスト ボックス 391">
          <a:extLst>
            <a:ext uri="{FF2B5EF4-FFF2-40B4-BE49-F238E27FC236}">
              <a16:creationId xmlns:a16="http://schemas.microsoft.com/office/drawing/2014/main" xmlns="" id="{00000000-0008-0000-0400-000088010000}"/>
            </a:ext>
          </a:extLst>
        </xdr:cNvPr>
        <xdr:cNvSpPr txBox="1"/>
      </xdr:nvSpPr>
      <xdr:spPr>
        <a:xfrm>
          <a:off x="1828800" y="13068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120287</xdr:rowOff>
    </xdr:from>
    <xdr:to>
      <xdr:col>6</xdr:col>
      <xdr:colOff>171450</xdr:colOff>
      <xdr:row>76</xdr:row>
      <xdr:rowOff>50437</xdr:rowOff>
    </xdr:to>
    <xdr:sp macro="" textlink="">
      <xdr:nvSpPr>
        <xdr:cNvPr id="393" name="楕円 392">
          <a:extLst>
            <a:ext uri="{FF2B5EF4-FFF2-40B4-BE49-F238E27FC236}">
              <a16:creationId xmlns:a16="http://schemas.microsoft.com/office/drawing/2014/main" xmlns="" id="{00000000-0008-0000-0400-000089010000}"/>
            </a:ext>
          </a:extLst>
        </xdr:cNvPr>
        <xdr:cNvSpPr/>
      </xdr:nvSpPr>
      <xdr:spPr>
        <a:xfrm>
          <a:off x="1270000" y="12979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35214</xdr:rowOff>
    </xdr:from>
    <xdr:ext cx="762000" cy="259045"/>
    <xdr:sp macro="" textlink="">
      <xdr:nvSpPr>
        <xdr:cNvPr id="394" name="テキスト ボックス 393">
          <a:extLst>
            <a:ext uri="{FF2B5EF4-FFF2-40B4-BE49-F238E27FC236}">
              <a16:creationId xmlns:a16="http://schemas.microsoft.com/office/drawing/2014/main" xmlns="" id="{00000000-0008-0000-0400-00008A010000}"/>
            </a:ext>
          </a:extLst>
        </xdr:cNvPr>
        <xdr:cNvSpPr txBox="1"/>
      </xdr:nvSpPr>
      <xdr:spPr>
        <a:xfrm>
          <a:off x="939800" y="13065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a:extLst>
            <a:ext uri="{FF2B5EF4-FFF2-40B4-BE49-F238E27FC236}">
              <a16:creationId xmlns:a16="http://schemas.microsoft.com/office/drawing/2014/main" xmlns="" id="{00000000-0008-0000-0400-00008B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a:extLst>
            <a:ext uri="{FF2B5EF4-FFF2-40B4-BE49-F238E27FC236}">
              <a16:creationId xmlns:a16="http://schemas.microsoft.com/office/drawing/2014/main" xmlns="" id="{00000000-0008-0000-0400-00008C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a:extLst>
            <a:ext uri="{FF2B5EF4-FFF2-40B4-BE49-F238E27FC236}">
              <a16:creationId xmlns:a16="http://schemas.microsoft.com/office/drawing/2014/main" xmlns="" id="{00000000-0008-0000-0400-00008D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a:extLst>
            <a:ext uri="{FF2B5EF4-FFF2-40B4-BE49-F238E27FC236}">
              <a16:creationId xmlns:a16="http://schemas.microsoft.com/office/drawing/2014/main" xmlns="" id="{00000000-0008-0000-0400-00008E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a:extLst>
            <a:ext uri="{FF2B5EF4-FFF2-40B4-BE49-F238E27FC236}">
              <a16:creationId xmlns:a16="http://schemas.microsoft.com/office/drawing/2014/main" xmlns="" id="{00000000-0008-0000-0400-00008F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a:extLst>
            <a:ext uri="{FF2B5EF4-FFF2-40B4-BE49-F238E27FC236}">
              <a16:creationId xmlns:a16="http://schemas.microsoft.com/office/drawing/2014/main" xmlns="" id="{00000000-0008-0000-0400-000090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a:extLst>
            <a:ext uri="{FF2B5EF4-FFF2-40B4-BE49-F238E27FC236}">
              <a16:creationId xmlns:a16="http://schemas.microsoft.com/office/drawing/2014/main" xmlns="" id="{00000000-0008-0000-0400-000091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a:extLst>
            <a:ext uri="{FF2B5EF4-FFF2-40B4-BE49-F238E27FC236}">
              <a16:creationId xmlns:a16="http://schemas.microsoft.com/office/drawing/2014/main" xmlns="" id="{00000000-0008-0000-0400-000092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a:extLst>
            <a:ext uri="{FF2B5EF4-FFF2-40B4-BE49-F238E27FC236}">
              <a16:creationId xmlns:a16="http://schemas.microsoft.com/office/drawing/2014/main" xmlns="" id="{00000000-0008-0000-0400-000093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a:extLst>
            <a:ext uri="{FF2B5EF4-FFF2-40B4-BE49-F238E27FC236}">
              <a16:creationId xmlns:a16="http://schemas.microsoft.com/office/drawing/2014/main" xmlns="" id="{00000000-0008-0000-0400-000094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a:extLst>
            <a:ext uri="{FF2B5EF4-FFF2-40B4-BE49-F238E27FC236}">
              <a16:creationId xmlns:a16="http://schemas.microsoft.com/office/drawing/2014/main" xmlns="" id="{00000000-0008-0000-0400-000095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5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前年度と比較すると</a:t>
          </a:r>
          <a:r>
            <a:rPr lang="en-US" altLang="ja-JP" sz="115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1.1</a:t>
          </a:r>
          <a:r>
            <a:rPr lang="ja-JP" altLang="en-US" sz="115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ポイント</a:t>
          </a:r>
          <a:r>
            <a:rPr lang="ja-JP" altLang="ja-JP" sz="115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悪化</a:t>
          </a:r>
          <a:r>
            <a:rPr lang="ja-JP" altLang="en-US" sz="115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となった</a:t>
          </a:r>
          <a:r>
            <a:rPr lang="ja-JP" altLang="ja-JP" sz="115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15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主</a:t>
          </a:r>
          <a:r>
            <a:rPr lang="ja-JP" altLang="ja-JP" sz="115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要因としては分子では、</a:t>
          </a:r>
          <a:r>
            <a:rPr lang="ja-JP" altLang="en-US" sz="115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扶助費で△</a:t>
          </a:r>
          <a:r>
            <a:rPr lang="en-US" altLang="ja-JP" sz="115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16.1</a:t>
          </a:r>
          <a:r>
            <a:rPr lang="ja-JP" altLang="en-US" sz="115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％改善となったものの、補助費等で</a:t>
          </a:r>
          <a:r>
            <a:rPr lang="en-US" altLang="ja-JP" sz="115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5.5</a:t>
          </a:r>
          <a:r>
            <a:rPr lang="ja-JP" altLang="en-US" sz="115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％、物件費で</a:t>
          </a:r>
          <a:r>
            <a:rPr lang="en-US" altLang="ja-JP" sz="115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7.0</a:t>
          </a:r>
          <a:r>
            <a:rPr lang="ja-JP" altLang="en-US" sz="115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％悪化となり、</a:t>
          </a:r>
          <a:r>
            <a:rPr lang="ja-JP" altLang="ja-JP" sz="115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分子トータル</a:t>
          </a:r>
          <a:r>
            <a:rPr lang="ja-JP" altLang="en-US" sz="115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では、対前年度比</a:t>
          </a:r>
          <a:r>
            <a:rPr lang="en-US" altLang="ja-JP" sz="115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2.3</a:t>
          </a:r>
          <a:r>
            <a:rPr lang="ja-JP" altLang="en-US" sz="115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en-US" altLang="ja-JP" sz="115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41</a:t>
          </a:r>
          <a:r>
            <a:rPr lang="ja-JP" altLang="en-US" sz="115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百万円の増となった</a:t>
          </a:r>
          <a:r>
            <a:rPr lang="ja-JP" altLang="ja-JP" sz="115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。一方、分母となる経常一般財源では、普通交付税</a:t>
          </a:r>
          <a:r>
            <a:rPr lang="ja-JP" altLang="en-US" sz="115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並びに臨時財政対策債</a:t>
          </a:r>
          <a:r>
            <a:rPr lang="ja-JP" altLang="ja-JP" sz="115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の減が主要因となり</a:t>
          </a:r>
          <a:r>
            <a:rPr lang="ja-JP" altLang="en-US" sz="115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ja-JP" sz="115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分母トータル</a:t>
          </a:r>
          <a:r>
            <a:rPr lang="ja-JP" altLang="en-US" sz="115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では、対前年度比△</a:t>
          </a:r>
          <a:r>
            <a:rPr lang="en-US" altLang="ja-JP" sz="115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0.1</a:t>
          </a:r>
          <a:r>
            <a:rPr lang="ja-JP" altLang="en-US" sz="115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en-US" altLang="ja-JP" sz="115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2</a:t>
          </a:r>
          <a:r>
            <a:rPr lang="ja-JP" altLang="ja-JP" sz="115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百万円の減</a:t>
          </a:r>
          <a:r>
            <a:rPr lang="ja-JP" altLang="en-US" sz="115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となった</a:t>
          </a:r>
          <a:r>
            <a:rPr lang="ja-JP" altLang="ja-JP" sz="115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。以上</a:t>
          </a:r>
          <a:r>
            <a:rPr lang="ja-JP" altLang="en-US" sz="115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の結果</a:t>
          </a:r>
          <a:r>
            <a:rPr lang="ja-JP" altLang="ja-JP" sz="115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、分子</a:t>
          </a:r>
          <a:r>
            <a:rPr lang="ja-JP" altLang="en-US" sz="115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が増加し</a:t>
          </a:r>
          <a:r>
            <a:rPr lang="ja-JP" altLang="ja-JP" sz="115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分母</a:t>
          </a:r>
          <a:r>
            <a:rPr lang="ja-JP" altLang="en-US" sz="115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が</a:t>
          </a:r>
          <a:r>
            <a:rPr lang="ja-JP" altLang="ja-JP" sz="115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減少</a:t>
          </a:r>
          <a:r>
            <a:rPr lang="ja-JP" altLang="en-US" sz="115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したことが、経常収支比率の</a:t>
          </a:r>
          <a:r>
            <a:rPr lang="ja-JP" altLang="ja-JP" sz="115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悪化</a:t>
          </a:r>
          <a:r>
            <a:rPr lang="ja-JP" altLang="en-US" sz="115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につながった</a:t>
          </a:r>
          <a:r>
            <a:rPr lang="ja-JP" altLang="ja-JP" sz="115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a:t>
          </a:r>
          <a:endParaRPr lang="ja-JP" altLang="ja-JP" sz="115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69</xdr:row>
      <xdr:rowOff>107950</xdr:rowOff>
    </xdr:from>
    <xdr:ext cx="298543" cy="225703"/>
    <xdr:sp macro="" textlink="">
      <xdr:nvSpPr>
        <xdr:cNvPr id="406" name="テキスト ボックス 405">
          <a:extLst>
            <a:ext uri="{FF2B5EF4-FFF2-40B4-BE49-F238E27FC236}">
              <a16:creationId xmlns:a16="http://schemas.microsoft.com/office/drawing/2014/main" xmlns="" id="{00000000-0008-0000-0400-000096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a:extLst>
            <a:ext uri="{FF2B5EF4-FFF2-40B4-BE49-F238E27FC236}">
              <a16:creationId xmlns:a16="http://schemas.microsoft.com/office/drawing/2014/main" xmlns="" id="{00000000-0008-0000-0400-000097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a:extLst>
            <a:ext uri="{FF2B5EF4-FFF2-40B4-BE49-F238E27FC236}">
              <a16:creationId xmlns:a16="http://schemas.microsoft.com/office/drawing/2014/main" xmlns="" id="{00000000-0008-0000-0400-000098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9" name="直線コネクタ 408">
          <a:extLst>
            <a:ext uri="{FF2B5EF4-FFF2-40B4-BE49-F238E27FC236}">
              <a16:creationId xmlns:a16="http://schemas.microsoft.com/office/drawing/2014/main" xmlns="" id="{00000000-0008-0000-0400-000099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10" name="テキスト ボックス 409">
          <a:extLst>
            <a:ext uri="{FF2B5EF4-FFF2-40B4-BE49-F238E27FC236}">
              <a16:creationId xmlns:a16="http://schemas.microsoft.com/office/drawing/2014/main" xmlns="" id="{00000000-0008-0000-0400-00009A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11" name="直線コネクタ 410">
          <a:extLst>
            <a:ext uri="{FF2B5EF4-FFF2-40B4-BE49-F238E27FC236}">
              <a16:creationId xmlns:a16="http://schemas.microsoft.com/office/drawing/2014/main" xmlns="" id="{00000000-0008-0000-0400-00009B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12" name="テキスト ボックス 411">
          <a:extLst>
            <a:ext uri="{FF2B5EF4-FFF2-40B4-BE49-F238E27FC236}">
              <a16:creationId xmlns:a16="http://schemas.microsoft.com/office/drawing/2014/main" xmlns="" id="{00000000-0008-0000-0400-00009C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3" name="直線コネクタ 412">
          <a:extLst>
            <a:ext uri="{FF2B5EF4-FFF2-40B4-BE49-F238E27FC236}">
              <a16:creationId xmlns:a16="http://schemas.microsoft.com/office/drawing/2014/main" xmlns="" id="{00000000-0008-0000-0400-00009D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4" name="テキスト ボックス 413">
          <a:extLst>
            <a:ext uri="{FF2B5EF4-FFF2-40B4-BE49-F238E27FC236}">
              <a16:creationId xmlns:a16="http://schemas.microsoft.com/office/drawing/2014/main" xmlns="" id="{00000000-0008-0000-0400-00009E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5" name="直線コネクタ 414">
          <a:extLst>
            <a:ext uri="{FF2B5EF4-FFF2-40B4-BE49-F238E27FC236}">
              <a16:creationId xmlns:a16="http://schemas.microsoft.com/office/drawing/2014/main" xmlns="" id="{00000000-0008-0000-0400-00009F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6" name="テキスト ボックス 415">
          <a:extLst>
            <a:ext uri="{FF2B5EF4-FFF2-40B4-BE49-F238E27FC236}">
              <a16:creationId xmlns:a16="http://schemas.microsoft.com/office/drawing/2014/main" xmlns="" id="{00000000-0008-0000-0400-0000A0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7" name="直線コネクタ 416">
          <a:extLst>
            <a:ext uri="{FF2B5EF4-FFF2-40B4-BE49-F238E27FC236}">
              <a16:creationId xmlns:a16="http://schemas.microsoft.com/office/drawing/2014/main" xmlns="" id="{00000000-0008-0000-0400-0000A1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8" name="テキスト ボックス 417">
          <a:extLst>
            <a:ext uri="{FF2B5EF4-FFF2-40B4-BE49-F238E27FC236}">
              <a16:creationId xmlns:a16="http://schemas.microsoft.com/office/drawing/2014/main" xmlns="" id="{00000000-0008-0000-0400-0000A2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9" name="直線コネクタ 418">
          <a:extLst>
            <a:ext uri="{FF2B5EF4-FFF2-40B4-BE49-F238E27FC236}">
              <a16:creationId xmlns:a16="http://schemas.microsoft.com/office/drawing/2014/main" xmlns="" id="{00000000-0008-0000-0400-0000A3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20" name="テキスト ボックス 419">
          <a:extLst>
            <a:ext uri="{FF2B5EF4-FFF2-40B4-BE49-F238E27FC236}">
              <a16:creationId xmlns:a16="http://schemas.microsoft.com/office/drawing/2014/main" xmlns="" id="{00000000-0008-0000-0400-0000A4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xmlns=""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xmlns=""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xmlns=""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148227</xdr:rowOff>
    </xdr:from>
    <xdr:to>
      <xdr:col>82</xdr:col>
      <xdr:colOff>107950</xdr:colOff>
      <xdr:row>81</xdr:row>
      <xdr:rowOff>112305</xdr:rowOff>
    </xdr:to>
    <xdr:cxnSp macro="">
      <xdr:nvCxnSpPr>
        <xdr:cNvPr id="424" name="直線コネクタ 423">
          <a:extLst>
            <a:ext uri="{FF2B5EF4-FFF2-40B4-BE49-F238E27FC236}">
              <a16:creationId xmlns:a16="http://schemas.microsoft.com/office/drawing/2014/main" xmlns="" id="{00000000-0008-0000-0400-0000A8010000}"/>
            </a:ext>
          </a:extLst>
        </xdr:cNvPr>
        <xdr:cNvCxnSpPr/>
      </xdr:nvCxnSpPr>
      <xdr:spPr>
        <a:xfrm flipV="1">
          <a:off x="16510000" y="12664077"/>
          <a:ext cx="0" cy="13356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84382</xdr:rowOff>
    </xdr:from>
    <xdr:ext cx="762000" cy="259045"/>
    <xdr:sp macro="" textlink="">
      <xdr:nvSpPr>
        <xdr:cNvPr id="425" name="公債費以外最小値テキスト">
          <a:extLst>
            <a:ext uri="{FF2B5EF4-FFF2-40B4-BE49-F238E27FC236}">
              <a16:creationId xmlns:a16="http://schemas.microsoft.com/office/drawing/2014/main" xmlns="" id="{00000000-0008-0000-0400-0000A9010000}"/>
            </a:ext>
          </a:extLst>
        </xdr:cNvPr>
        <xdr:cNvSpPr txBox="1"/>
      </xdr:nvSpPr>
      <xdr:spPr>
        <a:xfrm>
          <a:off x="16598900" y="13971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112305</xdr:rowOff>
    </xdr:from>
    <xdr:to>
      <xdr:col>82</xdr:col>
      <xdr:colOff>196850</xdr:colOff>
      <xdr:row>81</xdr:row>
      <xdr:rowOff>112305</xdr:rowOff>
    </xdr:to>
    <xdr:cxnSp macro="">
      <xdr:nvCxnSpPr>
        <xdr:cNvPr id="426" name="直線コネクタ 425">
          <a:extLst>
            <a:ext uri="{FF2B5EF4-FFF2-40B4-BE49-F238E27FC236}">
              <a16:creationId xmlns:a16="http://schemas.microsoft.com/office/drawing/2014/main" xmlns="" id="{00000000-0008-0000-0400-0000AA010000}"/>
            </a:ext>
          </a:extLst>
        </xdr:cNvPr>
        <xdr:cNvCxnSpPr/>
      </xdr:nvCxnSpPr>
      <xdr:spPr>
        <a:xfrm>
          <a:off x="16421100" y="13999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63154</xdr:rowOff>
    </xdr:from>
    <xdr:ext cx="762000" cy="259045"/>
    <xdr:sp macro="" textlink="">
      <xdr:nvSpPr>
        <xdr:cNvPr id="427" name="公債費以外最大値テキスト">
          <a:extLst>
            <a:ext uri="{FF2B5EF4-FFF2-40B4-BE49-F238E27FC236}">
              <a16:creationId xmlns:a16="http://schemas.microsoft.com/office/drawing/2014/main" xmlns="" id="{00000000-0008-0000-0400-0000AB010000}"/>
            </a:ext>
          </a:extLst>
        </xdr:cNvPr>
        <xdr:cNvSpPr txBox="1"/>
      </xdr:nvSpPr>
      <xdr:spPr>
        <a:xfrm>
          <a:off x="16598900" y="12407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148227</xdr:rowOff>
    </xdr:from>
    <xdr:to>
      <xdr:col>82</xdr:col>
      <xdr:colOff>196850</xdr:colOff>
      <xdr:row>73</xdr:row>
      <xdr:rowOff>148227</xdr:rowOff>
    </xdr:to>
    <xdr:cxnSp macro="">
      <xdr:nvCxnSpPr>
        <xdr:cNvPr id="428" name="直線コネクタ 427">
          <a:extLst>
            <a:ext uri="{FF2B5EF4-FFF2-40B4-BE49-F238E27FC236}">
              <a16:creationId xmlns:a16="http://schemas.microsoft.com/office/drawing/2014/main" xmlns="" id="{00000000-0008-0000-0400-0000AC010000}"/>
            </a:ext>
          </a:extLst>
        </xdr:cNvPr>
        <xdr:cNvCxnSpPr/>
      </xdr:nvCxnSpPr>
      <xdr:spPr>
        <a:xfrm>
          <a:off x="16421100" y="12664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120469</xdr:rowOff>
    </xdr:from>
    <xdr:to>
      <xdr:col>82</xdr:col>
      <xdr:colOff>107950</xdr:colOff>
      <xdr:row>78</xdr:row>
      <xdr:rowOff>156392</xdr:rowOff>
    </xdr:to>
    <xdr:cxnSp macro="">
      <xdr:nvCxnSpPr>
        <xdr:cNvPr id="429" name="直線コネクタ 428">
          <a:extLst>
            <a:ext uri="{FF2B5EF4-FFF2-40B4-BE49-F238E27FC236}">
              <a16:creationId xmlns:a16="http://schemas.microsoft.com/office/drawing/2014/main" xmlns="" id="{00000000-0008-0000-0400-0000AD010000}"/>
            </a:ext>
          </a:extLst>
        </xdr:cNvPr>
        <xdr:cNvCxnSpPr/>
      </xdr:nvCxnSpPr>
      <xdr:spPr>
        <a:xfrm>
          <a:off x="15671800" y="13493569"/>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113591</xdr:rowOff>
    </xdr:from>
    <xdr:ext cx="762000" cy="259045"/>
    <xdr:sp macro="" textlink="">
      <xdr:nvSpPr>
        <xdr:cNvPr id="430" name="公債費以外平均値テキスト">
          <a:extLst>
            <a:ext uri="{FF2B5EF4-FFF2-40B4-BE49-F238E27FC236}">
              <a16:creationId xmlns:a16="http://schemas.microsoft.com/office/drawing/2014/main" xmlns="" id="{00000000-0008-0000-0400-0000AE010000}"/>
            </a:ext>
          </a:extLst>
        </xdr:cNvPr>
        <xdr:cNvSpPr txBox="1"/>
      </xdr:nvSpPr>
      <xdr:spPr>
        <a:xfrm>
          <a:off x="16598900" y="13486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141514</xdr:rowOff>
    </xdr:from>
    <xdr:to>
      <xdr:col>82</xdr:col>
      <xdr:colOff>158750</xdr:colOff>
      <xdr:row>79</xdr:row>
      <xdr:rowOff>71664</xdr:rowOff>
    </xdr:to>
    <xdr:sp macro="" textlink="">
      <xdr:nvSpPr>
        <xdr:cNvPr id="431" name="フローチャート: 判断 430">
          <a:extLst>
            <a:ext uri="{FF2B5EF4-FFF2-40B4-BE49-F238E27FC236}">
              <a16:creationId xmlns:a16="http://schemas.microsoft.com/office/drawing/2014/main" xmlns="" id="{00000000-0008-0000-0400-0000AF010000}"/>
            </a:ext>
          </a:extLst>
        </xdr:cNvPr>
        <xdr:cNvSpPr/>
      </xdr:nvSpPr>
      <xdr:spPr>
        <a:xfrm>
          <a:off x="16459200" y="13514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107406</xdr:rowOff>
    </xdr:from>
    <xdr:to>
      <xdr:col>78</xdr:col>
      <xdr:colOff>69850</xdr:colOff>
      <xdr:row>78</xdr:row>
      <xdr:rowOff>120469</xdr:rowOff>
    </xdr:to>
    <xdr:cxnSp macro="">
      <xdr:nvCxnSpPr>
        <xdr:cNvPr id="432" name="直線コネクタ 431">
          <a:extLst>
            <a:ext uri="{FF2B5EF4-FFF2-40B4-BE49-F238E27FC236}">
              <a16:creationId xmlns:a16="http://schemas.microsoft.com/office/drawing/2014/main" xmlns="" id="{00000000-0008-0000-0400-0000B0010000}"/>
            </a:ext>
          </a:extLst>
        </xdr:cNvPr>
        <xdr:cNvCxnSpPr/>
      </xdr:nvCxnSpPr>
      <xdr:spPr>
        <a:xfrm>
          <a:off x="14782800" y="13480506"/>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121920</xdr:rowOff>
    </xdr:from>
    <xdr:to>
      <xdr:col>78</xdr:col>
      <xdr:colOff>120650</xdr:colOff>
      <xdr:row>79</xdr:row>
      <xdr:rowOff>52070</xdr:rowOff>
    </xdr:to>
    <xdr:sp macro="" textlink="">
      <xdr:nvSpPr>
        <xdr:cNvPr id="433" name="フローチャート: 判断 432">
          <a:extLst>
            <a:ext uri="{FF2B5EF4-FFF2-40B4-BE49-F238E27FC236}">
              <a16:creationId xmlns:a16="http://schemas.microsoft.com/office/drawing/2014/main" xmlns="" id="{00000000-0008-0000-0400-0000B1010000}"/>
            </a:ext>
          </a:extLst>
        </xdr:cNvPr>
        <xdr:cNvSpPr/>
      </xdr:nvSpPr>
      <xdr:spPr>
        <a:xfrm>
          <a:off x="15621000" y="1349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36847</xdr:rowOff>
    </xdr:from>
    <xdr:ext cx="736600" cy="259045"/>
    <xdr:sp macro="" textlink="">
      <xdr:nvSpPr>
        <xdr:cNvPr id="434" name="テキスト ボックス 433">
          <a:extLst>
            <a:ext uri="{FF2B5EF4-FFF2-40B4-BE49-F238E27FC236}">
              <a16:creationId xmlns:a16="http://schemas.microsoft.com/office/drawing/2014/main" xmlns="" id="{00000000-0008-0000-0400-0000B2010000}"/>
            </a:ext>
          </a:extLst>
        </xdr:cNvPr>
        <xdr:cNvSpPr txBox="1"/>
      </xdr:nvSpPr>
      <xdr:spPr>
        <a:xfrm>
          <a:off x="15290800" y="13581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6169</xdr:rowOff>
    </xdr:from>
    <xdr:to>
      <xdr:col>73</xdr:col>
      <xdr:colOff>180975</xdr:colOff>
      <xdr:row>78</xdr:row>
      <xdr:rowOff>107406</xdr:rowOff>
    </xdr:to>
    <xdr:cxnSp macro="">
      <xdr:nvCxnSpPr>
        <xdr:cNvPr id="435" name="直線コネクタ 434">
          <a:extLst>
            <a:ext uri="{FF2B5EF4-FFF2-40B4-BE49-F238E27FC236}">
              <a16:creationId xmlns:a16="http://schemas.microsoft.com/office/drawing/2014/main" xmlns="" id="{00000000-0008-0000-0400-0000B3010000}"/>
            </a:ext>
          </a:extLst>
        </xdr:cNvPr>
        <xdr:cNvCxnSpPr/>
      </xdr:nvCxnSpPr>
      <xdr:spPr>
        <a:xfrm>
          <a:off x="13893800" y="13379269"/>
          <a:ext cx="889000" cy="101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79466</xdr:rowOff>
    </xdr:from>
    <xdr:to>
      <xdr:col>74</xdr:col>
      <xdr:colOff>31750</xdr:colOff>
      <xdr:row>79</xdr:row>
      <xdr:rowOff>9616</xdr:rowOff>
    </xdr:to>
    <xdr:sp macro="" textlink="">
      <xdr:nvSpPr>
        <xdr:cNvPr id="436" name="フローチャート: 判断 435">
          <a:extLst>
            <a:ext uri="{FF2B5EF4-FFF2-40B4-BE49-F238E27FC236}">
              <a16:creationId xmlns:a16="http://schemas.microsoft.com/office/drawing/2014/main" xmlns="" id="{00000000-0008-0000-0400-0000B4010000}"/>
            </a:ext>
          </a:extLst>
        </xdr:cNvPr>
        <xdr:cNvSpPr/>
      </xdr:nvSpPr>
      <xdr:spPr>
        <a:xfrm>
          <a:off x="14732000" y="13452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165843</xdr:rowOff>
    </xdr:from>
    <xdr:ext cx="762000" cy="259045"/>
    <xdr:sp macro="" textlink="">
      <xdr:nvSpPr>
        <xdr:cNvPr id="437" name="テキスト ボックス 436">
          <a:extLst>
            <a:ext uri="{FF2B5EF4-FFF2-40B4-BE49-F238E27FC236}">
              <a16:creationId xmlns:a16="http://schemas.microsoft.com/office/drawing/2014/main" xmlns="" id="{00000000-0008-0000-0400-0000B5010000}"/>
            </a:ext>
          </a:extLst>
        </xdr:cNvPr>
        <xdr:cNvSpPr txBox="1"/>
      </xdr:nvSpPr>
      <xdr:spPr>
        <a:xfrm>
          <a:off x="14401800" y="13538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6169</xdr:rowOff>
    </xdr:from>
    <xdr:to>
      <xdr:col>69</xdr:col>
      <xdr:colOff>92075</xdr:colOff>
      <xdr:row>78</xdr:row>
      <xdr:rowOff>38826</xdr:rowOff>
    </xdr:to>
    <xdr:cxnSp macro="">
      <xdr:nvCxnSpPr>
        <xdr:cNvPr id="438" name="直線コネクタ 437">
          <a:extLst>
            <a:ext uri="{FF2B5EF4-FFF2-40B4-BE49-F238E27FC236}">
              <a16:creationId xmlns:a16="http://schemas.microsoft.com/office/drawing/2014/main" xmlns="" id="{00000000-0008-0000-0400-0000B6010000}"/>
            </a:ext>
          </a:extLst>
        </xdr:cNvPr>
        <xdr:cNvCxnSpPr/>
      </xdr:nvCxnSpPr>
      <xdr:spPr>
        <a:xfrm flipV="1">
          <a:off x="13004800" y="1337926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53339</xdr:rowOff>
    </xdr:from>
    <xdr:to>
      <xdr:col>69</xdr:col>
      <xdr:colOff>142875</xdr:colOff>
      <xdr:row>78</xdr:row>
      <xdr:rowOff>154939</xdr:rowOff>
    </xdr:to>
    <xdr:sp macro="" textlink="">
      <xdr:nvSpPr>
        <xdr:cNvPr id="439" name="フローチャート: 判断 438">
          <a:extLst>
            <a:ext uri="{FF2B5EF4-FFF2-40B4-BE49-F238E27FC236}">
              <a16:creationId xmlns:a16="http://schemas.microsoft.com/office/drawing/2014/main" xmlns="" id="{00000000-0008-0000-0400-0000B7010000}"/>
            </a:ext>
          </a:extLst>
        </xdr:cNvPr>
        <xdr:cNvSpPr/>
      </xdr:nvSpPr>
      <xdr:spPr>
        <a:xfrm>
          <a:off x="138430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139716</xdr:rowOff>
    </xdr:from>
    <xdr:ext cx="762000" cy="259045"/>
    <xdr:sp macro="" textlink="">
      <xdr:nvSpPr>
        <xdr:cNvPr id="440" name="テキスト ボックス 439">
          <a:extLst>
            <a:ext uri="{FF2B5EF4-FFF2-40B4-BE49-F238E27FC236}">
              <a16:creationId xmlns:a16="http://schemas.microsoft.com/office/drawing/2014/main" xmlns="" id="{00000000-0008-0000-0400-0000B8010000}"/>
            </a:ext>
          </a:extLst>
        </xdr:cNvPr>
        <xdr:cNvSpPr txBox="1"/>
      </xdr:nvSpPr>
      <xdr:spPr>
        <a:xfrm>
          <a:off x="13512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33745</xdr:rowOff>
    </xdr:from>
    <xdr:to>
      <xdr:col>65</xdr:col>
      <xdr:colOff>53975</xdr:colOff>
      <xdr:row>78</xdr:row>
      <xdr:rowOff>135345</xdr:rowOff>
    </xdr:to>
    <xdr:sp macro="" textlink="">
      <xdr:nvSpPr>
        <xdr:cNvPr id="441" name="フローチャート: 判断 440">
          <a:extLst>
            <a:ext uri="{FF2B5EF4-FFF2-40B4-BE49-F238E27FC236}">
              <a16:creationId xmlns:a16="http://schemas.microsoft.com/office/drawing/2014/main" xmlns="" id="{00000000-0008-0000-0400-0000B9010000}"/>
            </a:ext>
          </a:extLst>
        </xdr:cNvPr>
        <xdr:cNvSpPr/>
      </xdr:nvSpPr>
      <xdr:spPr>
        <a:xfrm>
          <a:off x="12954000" y="1340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120122</xdr:rowOff>
    </xdr:from>
    <xdr:ext cx="762000" cy="259045"/>
    <xdr:sp macro="" textlink="">
      <xdr:nvSpPr>
        <xdr:cNvPr id="442" name="テキスト ボックス 441">
          <a:extLst>
            <a:ext uri="{FF2B5EF4-FFF2-40B4-BE49-F238E27FC236}">
              <a16:creationId xmlns:a16="http://schemas.microsoft.com/office/drawing/2014/main" xmlns="" id="{00000000-0008-0000-0400-0000BA010000}"/>
            </a:ext>
          </a:extLst>
        </xdr:cNvPr>
        <xdr:cNvSpPr txBox="1"/>
      </xdr:nvSpPr>
      <xdr:spPr>
        <a:xfrm>
          <a:off x="12623800" y="13493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xmlns=""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xmlns=""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xmlns=""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xmlns=""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xmlns=""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105592</xdr:rowOff>
    </xdr:from>
    <xdr:to>
      <xdr:col>82</xdr:col>
      <xdr:colOff>158750</xdr:colOff>
      <xdr:row>79</xdr:row>
      <xdr:rowOff>35742</xdr:rowOff>
    </xdr:to>
    <xdr:sp macro="" textlink="">
      <xdr:nvSpPr>
        <xdr:cNvPr id="448" name="楕円 447">
          <a:extLst>
            <a:ext uri="{FF2B5EF4-FFF2-40B4-BE49-F238E27FC236}">
              <a16:creationId xmlns:a16="http://schemas.microsoft.com/office/drawing/2014/main" xmlns="" id="{00000000-0008-0000-0400-0000C0010000}"/>
            </a:ext>
          </a:extLst>
        </xdr:cNvPr>
        <xdr:cNvSpPr/>
      </xdr:nvSpPr>
      <xdr:spPr>
        <a:xfrm>
          <a:off x="16459200" y="1347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122119</xdr:rowOff>
    </xdr:from>
    <xdr:ext cx="762000" cy="259045"/>
    <xdr:sp macro="" textlink="">
      <xdr:nvSpPr>
        <xdr:cNvPr id="449" name="公債費以外該当値テキスト">
          <a:extLst>
            <a:ext uri="{FF2B5EF4-FFF2-40B4-BE49-F238E27FC236}">
              <a16:creationId xmlns:a16="http://schemas.microsoft.com/office/drawing/2014/main" xmlns="" id="{00000000-0008-0000-0400-0000C1010000}"/>
            </a:ext>
          </a:extLst>
        </xdr:cNvPr>
        <xdr:cNvSpPr txBox="1"/>
      </xdr:nvSpPr>
      <xdr:spPr>
        <a:xfrm>
          <a:off x="16598900" y="13323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69669</xdr:rowOff>
    </xdr:from>
    <xdr:to>
      <xdr:col>78</xdr:col>
      <xdr:colOff>120650</xdr:colOff>
      <xdr:row>78</xdr:row>
      <xdr:rowOff>171269</xdr:rowOff>
    </xdr:to>
    <xdr:sp macro="" textlink="">
      <xdr:nvSpPr>
        <xdr:cNvPr id="450" name="楕円 449">
          <a:extLst>
            <a:ext uri="{FF2B5EF4-FFF2-40B4-BE49-F238E27FC236}">
              <a16:creationId xmlns:a16="http://schemas.microsoft.com/office/drawing/2014/main" xmlns="" id="{00000000-0008-0000-0400-0000C2010000}"/>
            </a:ext>
          </a:extLst>
        </xdr:cNvPr>
        <xdr:cNvSpPr/>
      </xdr:nvSpPr>
      <xdr:spPr>
        <a:xfrm>
          <a:off x="15621000" y="13442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9996</xdr:rowOff>
    </xdr:from>
    <xdr:ext cx="736600" cy="259045"/>
    <xdr:sp macro="" textlink="">
      <xdr:nvSpPr>
        <xdr:cNvPr id="451" name="テキスト ボックス 450">
          <a:extLst>
            <a:ext uri="{FF2B5EF4-FFF2-40B4-BE49-F238E27FC236}">
              <a16:creationId xmlns:a16="http://schemas.microsoft.com/office/drawing/2014/main" xmlns="" id="{00000000-0008-0000-0400-0000C3010000}"/>
            </a:ext>
          </a:extLst>
        </xdr:cNvPr>
        <xdr:cNvSpPr txBox="1"/>
      </xdr:nvSpPr>
      <xdr:spPr>
        <a:xfrm>
          <a:off x="15290800" y="132116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56606</xdr:rowOff>
    </xdr:from>
    <xdr:to>
      <xdr:col>74</xdr:col>
      <xdr:colOff>31750</xdr:colOff>
      <xdr:row>78</xdr:row>
      <xdr:rowOff>158206</xdr:rowOff>
    </xdr:to>
    <xdr:sp macro="" textlink="">
      <xdr:nvSpPr>
        <xdr:cNvPr id="452" name="楕円 451">
          <a:extLst>
            <a:ext uri="{FF2B5EF4-FFF2-40B4-BE49-F238E27FC236}">
              <a16:creationId xmlns:a16="http://schemas.microsoft.com/office/drawing/2014/main" xmlns="" id="{00000000-0008-0000-0400-0000C4010000}"/>
            </a:ext>
          </a:extLst>
        </xdr:cNvPr>
        <xdr:cNvSpPr/>
      </xdr:nvSpPr>
      <xdr:spPr>
        <a:xfrm>
          <a:off x="14732000" y="13429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168383</xdr:rowOff>
    </xdr:from>
    <xdr:ext cx="762000" cy="259045"/>
    <xdr:sp macro="" textlink="">
      <xdr:nvSpPr>
        <xdr:cNvPr id="453" name="テキスト ボックス 452">
          <a:extLst>
            <a:ext uri="{FF2B5EF4-FFF2-40B4-BE49-F238E27FC236}">
              <a16:creationId xmlns:a16="http://schemas.microsoft.com/office/drawing/2014/main" xmlns="" id="{00000000-0008-0000-0400-0000C5010000}"/>
            </a:ext>
          </a:extLst>
        </xdr:cNvPr>
        <xdr:cNvSpPr txBox="1"/>
      </xdr:nvSpPr>
      <xdr:spPr>
        <a:xfrm>
          <a:off x="14401800" y="13198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126819</xdr:rowOff>
    </xdr:from>
    <xdr:to>
      <xdr:col>69</xdr:col>
      <xdr:colOff>142875</xdr:colOff>
      <xdr:row>78</xdr:row>
      <xdr:rowOff>56969</xdr:rowOff>
    </xdr:to>
    <xdr:sp macro="" textlink="">
      <xdr:nvSpPr>
        <xdr:cNvPr id="454" name="楕円 453">
          <a:extLst>
            <a:ext uri="{FF2B5EF4-FFF2-40B4-BE49-F238E27FC236}">
              <a16:creationId xmlns:a16="http://schemas.microsoft.com/office/drawing/2014/main" xmlns="" id="{00000000-0008-0000-0400-0000C6010000}"/>
            </a:ext>
          </a:extLst>
        </xdr:cNvPr>
        <xdr:cNvSpPr/>
      </xdr:nvSpPr>
      <xdr:spPr>
        <a:xfrm>
          <a:off x="13843000" y="13328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67146</xdr:rowOff>
    </xdr:from>
    <xdr:ext cx="762000" cy="259045"/>
    <xdr:sp macro="" textlink="">
      <xdr:nvSpPr>
        <xdr:cNvPr id="455" name="テキスト ボックス 454">
          <a:extLst>
            <a:ext uri="{FF2B5EF4-FFF2-40B4-BE49-F238E27FC236}">
              <a16:creationId xmlns:a16="http://schemas.microsoft.com/office/drawing/2014/main" xmlns="" id="{00000000-0008-0000-0400-0000C7010000}"/>
            </a:ext>
          </a:extLst>
        </xdr:cNvPr>
        <xdr:cNvSpPr txBox="1"/>
      </xdr:nvSpPr>
      <xdr:spPr>
        <a:xfrm>
          <a:off x="13512800" y="13097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159476</xdr:rowOff>
    </xdr:from>
    <xdr:to>
      <xdr:col>65</xdr:col>
      <xdr:colOff>53975</xdr:colOff>
      <xdr:row>78</xdr:row>
      <xdr:rowOff>89626</xdr:rowOff>
    </xdr:to>
    <xdr:sp macro="" textlink="">
      <xdr:nvSpPr>
        <xdr:cNvPr id="456" name="楕円 455">
          <a:extLst>
            <a:ext uri="{FF2B5EF4-FFF2-40B4-BE49-F238E27FC236}">
              <a16:creationId xmlns:a16="http://schemas.microsoft.com/office/drawing/2014/main" xmlns="" id="{00000000-0008-0000-0400-0000C8010000}"/>
            </a:ext>
          </a:extLst>
        </xdr:cNvPr>
        <xdr:cNvSpPr/>
      </xdr:nvSpPr>
      <xdr:spPr>
        <a:xfrm>
          <a:off x="12954000" y="13361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99803</xdr:rowOff>
    </xdr:from>
    <xdr:ext cx="762000" cy="259045"/>
    <xdr:sp macro="" textlink="">
      <xdr:nvSpPr>
        <xdr:cNvPr id="457" name="テキスト ボックス 456">
          <a:extLst>
            <a:ext uri="{FF2B5EF4-FFF2-40B4-BE49-F238E27FC236}">
              <a16:creationId xmlns:a16="http://schemas.microsoft.com/office/drawing/2014/main" xmlns="" id="{00000000-0008-0000-0400-0000C9010000}"/>
            </a:ext>
          </a:extLst>
        </xdr:cNvPr>
        <xdr:cNvSpPr txBox="1"/>
      </xdr:nvSpPr>
      <xdr:spPr>
        <a:xfrm>
          <a:off x="12623800" y="13130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xmlns=""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xmlns=""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xmlns=""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xmlns=""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高知県日高村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xmlns=""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xmlns=""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xmlns=""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xmlns=""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xmlns=""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xmlns=""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xmlns=""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xmlns=""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xmlns=""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xmlns=""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xmlns=""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xmlns=""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xmlns=""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xmlns=""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xmlns=""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xmlns=""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xmlns=""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xmlns=""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xmlns=""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xmlns=""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xmlns=""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xmlns=""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xmlns=""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xmlns=""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xmlns=""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xmlns=""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xmlns=""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xmlns=""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xmlns=""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xmlns=""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xmlns=""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xmlns=""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xmlns=""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xmlns=""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xmlns=""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xmlns=""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29830</xdr:rowOff>
    </xdr:from>
    <xdr:to>
      <xdr:col>29</xdr:col>
      <xdr:colOff>127000</xdr:colOff>
      <xdr:row>20</xdr:row>
      <xdr:rowOff>107664</xdr:rowOff>
    </xdr:to>
    <xdr:cxnSp macro="">
      <xdr:nvCxnSpPr>
        <xdr:cNvPr id="43" name="直線コネクタ 42">
          <a:extLst>
            <a:ext uri="{FF2B5EF4-FFF2-40B4-BE49-F238E27FC236}">
              <a16:creationId xmlns:a16="http://schemas.microsoft.com/office/drawing/2014/main" xmlns="" id="{00000000-0008-0000-0500-00002B000000}"/>
            </a:ext>
          </a:extLst>
        </xdr:cNvPr>
        <xdr:cNvCxnSpPr/>
      </xdr:nvCxnSpPr>
      <xdr:spPr bwMode="auto">
        <a:xfrm flipV="1">
          <a:off x="5651500" y="2134855"/>
          <a:ext cx="0" cy="144943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79741</xdr:rowOff>
    </xdr:from>
    <xdr:ext cx="762000" cy="259045"/>
    <xdr:sp macro="" textlink="">
      <xdr:nvSpPr>
        <xdr:cNvPr id="44" name="人口1人当たり決算額の推移最小値テキスト130">
          <a:extLst>
            <a:ext uri="{FF2B5EF4-FFF2-40B4-BE49-F238E27FC236}">
              <a16:creationId xmlns:a16="http://schemas.microsoft.com/office/drawing/2014/main" xmlns="" id="{00000000-0008-0000-0500-00002C000000}"/>
            </a:ext>
          </a:extLst>
        </xdr:cNvPr>
        <xdr:cNvSpPr txBox="1"/>
      </xdr:nvSpPr>
      <xdr:spPr>
        <a:xfrm>
          <a:off x="5740400" y="355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107664</xdr:rowOff>
    </xdr:from>
    <xdr:to>
      <xdr:col>30</xdr:col>
      <xdr:colOff>25400</xdr:colOff>
      <xdr:row>20</xdr:row>
      <xdr:rowOff>107664</xdr:rowOff>
    </xdr:to>
    <xdr:cxnSp macro="">
      <xdr:nvCxnSpPr>
        <xdr:cNvPr id="45" name="直線コネクタ 44">
          <a:extLst>
            <a:ext uri="{FF2B5EF4-FFF2-40B4-BE49-F238E27FC236}">
              <a16:creationId xmlns:a16="http://schemas.microsoft.com/office/drawing/2014/main" xmlns="" id="{00000000-0008-0000-0500-00002D000000}"/>
            </a:ext>
          </a:extLst>
        </xdr:cNvPr>
        <xdr:cNvCxnSpPr/>
      </xdr:nvCxnSpPr>
      <xdr:spPr bwMode="auto">
        <a:xfrm>
          <a:off x="5562600" y="35842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116207</xdr:rowOff>
    </xdr:from>
    <xdr:ext cx="762000" cy="259045"/>
    <xdr:sp macro="" textlink="">
      <xdr:nvSpPr>
        <xdr:cNvPr id="46" name="人口1人当たり決算額の推移最大値テキスト130">
          <a:extLst>
            <a:ext uri="{FF2B5EF4-FFF2-40B4-BE49-F238E27FC236}">
              <a16:creationId xmlns:a16="http://schemas.microsoft.com/office/drawing/2014/main" xmlns="" id="{00000000-0008-0000-0500-00002E000000}"/>
            </a:ext>
          </a:extLst>
        </xdr:cNvPr>
        <xdr:cNvSpPr txBox="1"/>
      </xdr:nvSpPr>
      <xdr:spPr>
        <a:xfrm>
          <a:off x="5740400" y="1878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29830</xdr:rowOff>
    </xdr:from>
    <xdr:to>
      <xdr:col>30</xdr:col>
      <xdr:colOff>25400</xdr:colOff>
      <xdr:row>12</xdr:row>
      <xdr:rowOff>29830</xdr:rowOff>
    </xdr:to>
    <xdr:cxnSp macro="">
      <xdr:nvCxnSpPr>
        <xdr:cNvPr id="47" name="直線コネクタ 46">
          <a:extLst>
            <a:ext uri="{FF2B5EF4-FFF2-40B4-BE49-F238E27FC236}">
              <a16:creationId xmlns:a16="http://schemas.microsoft.com/office/drawing/2014/main" xmlns="" id="{00000000-0008-0000-0500-00002F000000}"/>
            </a:ext>
          </a:extLst>
        </xdr:cNvPr>
        <xdr:cNvCxnSpPr/>
      </xdr:nvCxnSpPr>
      <xdr:spPr bwMode="auto">
        <a:xfrm>
          <a:off x="5562600" y="21348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152670</xdr:rowOff>
    </xdr:from>
    <xdr:to>
      <xdr:col>29</xdr:col>
      <xdr:colOff>127000</xdr:colOff>
      <xdr:row>18</xdr:row>
      <xdr:rowOff>331</xdr:rowOff>
    </xdr:to>
    <xdr:cxnSp macro="">
      <xdr:nvCxnSpPr>
        <xdr:cNvPr id="48" name="直線コネクタ 47">
          <a:extLst>
            <a:ext uri="{FF2B5EF4-FFF2-40B4-BE49-F238E27FC236}">
              <a16:creationId xmlns:a16="http://schemas.microsoft.com/office/drawing/2014/main" xmlns="" id="{00000000-0008-0000-0500-000030000000}"/>
            </a:ext>
          </a:extLst>
        </xdr:cNvPr>
        <xdr:cNvCxnSpPr/>
      </xdr:nvCxnSpPr>
      <xdr:spPr bwMode="auto">
        <a:xfrm flipV="1">
          <a:off x="5003800" y="3114945"/>
          <a:ext cx="647700" cy="191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58111</xdr:rowOff>
    </xdr:from>
    <xdr:ext cx="762000" cy="259045"/>
    <xdr:sp macro="" textlink="">
      <xdr:nvSpPr>
        <xdr:cNvPr id="49" name="人口1人当たり決算額の推移平均値テキスト130">
          <a:extLst>
            <a:ext uri="{FF2B5EF4-FFF2-40B4-BE49-F238E27FC236}">
              <a16:creationId xmlns:a16="http://schemas.microsoft.com/office/drawing/2014/main" xmlns="" id="{00000000-0008-0000-0500-000031000000}"/>
            </a:ext>
          </a:extLst>
        </xdr:cNvPr>
        <xdr:cNvSpPr txBox="1"/>
      </xdr:nvSpPr>
      <xdr:spPr>
        <a:xfrm>
          <a:off x="5740400" y="28489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41584</xdr:rowOff>
    </xdr:from>
    <xdr:to>
      <xdr:col>29</xdr:col>
      <xdr:colOff>177800</xdr:colOff>
      <xdr:row>17</xdr:row>
      <xdr:rowOff>143184</xdr:rowOff>
    </xdr:to>
    <xdr:sp macro="" textlink="">
      <xdr:nvSpPr>
        <xdr:cNvPr id="50" name="フローチャート: 判断 49">
          <a:extLst>
            <a:ext uri="{FF2B5EF4-FFF2-40B4-BE49-F238E27FC236}">
              <a16:creationId xmlns:a16="http://schemas.microsoft.com/office/drawing/2014/main" xmlns="" id="{00000000-0008-0000-0500-000032000000}"/>
            </a:ext>
          </a:extLst>
        </xdr:cNvPr>
        <xdr:cNvSpPr/>
      </xdr:nvSpPr>
      <xdr:spPr bwMode="auto">
        <a:xfrm>
          <a:off x="5600700" y="30038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161613</xdr:rowOff>
    </xdr:from>
    <xdr:to>
      <xdr:col>26</xdr:col>
      <xdr:colOff>50800</xdr:colOff>
      <xdr:row>18</xdr:row>
      <xdr:rowOff>331</xdr:rowOff>
    </xdr:to>
    <xdr:cxnSp macro="">
      <xdr:nvCxnSpPr>
        <xdr:cNvPr id="51" name="直線コネクタ 50">
          <a:extLst>
            <a:ext uri="{FF2B5EF4-FFF2-40B4-BE49-F238E27FC236}">
              <a16:creationId xmlns:a16="http://schemas.microsoft.com/office/drawing/2014/main" xmlns="" id="{00000000-0008-0000-0500-000033000000}"/>
            </a:ext>
          </a:extLst>
        </xdr:cNvPr>
        <xdr:cNvCxnSpPr/>
      </xdr:nvCxnSpPr>
      <xdr:spPr bwMode="auto">
        <a:xfrm>
          <a:off x="4305300" y="3123888"/>
          <a:ext cx="698500" cy="101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57915</xdr:rowOff>
    </xdr:from>
    <xdr:to>
      <xdr:col>26</xdr:col>
      <xdr:colOff>101600</xdr:colOff>
      <xdr:row>17</xdr:row>
      <xdr:rowOff>159515</xdr:rowOff>
    </xdr:to>
    <xdr:sp macro="" textlink="">
      <xdr:nvSpPr>
        <xdr:cNvPr id="52" name="フローチャート: 判断 51">
          <a:extLst>
            <a:ext uri="{FF2B5EF4-FFF2-40B4-BE49-F238E27FC236}">
              <a16:creationId xmlns:a16="http://schemas.microsoft.com/office/drawing/2014/main" xmlns="" id="{00000000-0008-0000-0500-000034000000}"/>
            </a:ext>
          </a:extLst>
        </xdr:cNvPr>
        <xdr:cNvSpPr/>
      </xdr:nvSpPr>
      <xdr:spPr bwMode="auto">
        <a:xfrm>
          <a:off x="4953000" y="30201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169692</xdr:rowOff>
    </xdr:from>
    <xdr:ext cx="736600" cy="259045"/>
    <xdr:sp macro="" textlink="">
      <xdr:nvSpPr>
        <xdr:cNvPr id="53" name="テキスト ボックス 52">
          <a:extLst>
            <a:ext uri="{FF2B5EF4-FFF2-40B4-BE49-F238E27FC236}">
              <a16:creationId xmlns:a16="http://schemas.microsoft.com/office/drawing/2014/main" xmlns="" id="{00000000-0008-0000-0500-000035000000}"/>
            </a:ext>
          </a:extLst>
        </xdr:cNvPr>
        <xdr:cNvSpPr txBox="1"/>
      </xdr:nvSpPr>
      <xdr:spPr>
        <a:xfrm>
          <a:off x="4622800" y="27890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161613</xdr:rowOff>
    </xdr:from>
    <xdr:to>
      <xdr:col>22</xdr:col>
      <xdr:colOff>114300</xdr:colOff>
      <xdr:row>18</xdr:row>
      <xdr:rowOff>45905</xdr:rowOff>
    </xdr:to>
    <xdr:cxnSp macro="">
      <xdr:nvCxnSpPr>
        <xdr:cNvPr id="54" name="直線コネクタ 53">
          <a:extLst>
            <a:ext uri="{FF2B5EF4-FFF2-40B4-BE49-F238E27FC236}">
              <a16:creationId xmlns:a16="http://schemas.microsoft.com/office/drawing/2014/main" xmlns="" id="{00000000-0008-0000-0500-000036000000}"/>
            </a:ext>
          </a:extLst>
        </xdr:cNvPr>
        <xdr:cNvCxnSpPr/>
      </xdr:nvCxnSpPr>
      <xdr:spPr bwMode="auto">
        <a:xfrm flipV="1">
          <a:off x="3606800" y="3123888"/>
          <a:ext cx="698500" cy="557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86728</xdr:rowOff>
    </xdr:from>
    <xdr:to>
      <xdr:col>22</xdr:col>
      <xdr:colOff>165100</xdr:colOff>
      <xdr:row>18</xdr:row>
      <xdr:rowOff>16878</xdr:rowOff>
    </xdr:to>
    <xdr:sp macro="" textlink="">
      <xdr:nvSpPr>
        <xdr:cNvPr id="55" name="フローチャート: 判断 54">
          <a:extLst>
            <a:ext uri="{FF2B5EF4-FFF2-40B4-BE49-F238E27FC236}">
              <a16:creationId xmlns:a16="http://schemas.microsoft.com/office/drawing/2014/main" xmlns="" id="{00000000-0008-0000-0500-000037000000}"/>
            </a:ext>
          </a:extLst>
        </xdr:cNvPr>
        <xdr:cNvSpPr/>
      </xdr:nvSpPr>
      <xdr:spPr bwMode="auto">
        <a:xfrm>
          <a:off x="4254500" y="3049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27055</xdr:rowOff>
    </xdr:from>
    <xdr:ext cx="762000" cy="259045"/>
    <xdr:sp macro="" textlink="">
      <xdr:nvSpPr>
        <xdr:cNvPr id="56" name="テキスト ボックス 55">
          <a:extLst>
            <a:ext uri="{FF2B5EF4-FFF2-40B4-BE49-F238E27FC236}">
              <a16:creationId xmlns:a16="http://schemas.microsoft.com/office/drawing/2014/main" xmlns="" id="{00000000-0008-0000-0500-000038000000}"/>
            </a:ext>
          </a:extLst>
        </xdr:cNvPr>
        <xdr:cNvSpPr txBox="1"/>
      </xdr:nvSpPr>
      <xdr:spPr>
        <a:xfrm>
          <a:off x="3924300" y="2817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45905</xdr:rowOff>
    </xdr:from>
    <xdr:to>
      <xdr:col>18</xdr:col>
      <xdr:colOff>177800</xdr:colOff>
      <xdr:row>18</xdr:row>
      <xdr:rowOff>53833</xdr:rowOff>
    </xdr:to>
    <xdr:cxnSp macro="">
      <xdr:nvCxnSpPr>
        <xdr:cNvPr id="57" name="直線コネクタ 56">
          <a:extLst>
            <a:ext uri="{FF2B5EF4-FFF2-40B4-BE49-F238E27FC236}">
              <a16:creationId xmlns:a16="http://schemas.microsoft.com/office/drawing/2014/main" xmlns="" id="{00000000-0008-0000-0500-000039000000}"/>
            </a:ext>
          </a:extLst>
        </xdr:cNvPr>
        <xdr:cNvCxnSpPr/>
      </xdr:nvCxnSpPr>
      <xdr:spPr bwMode="auto">
        <a:xfrm flipV="1">
          <a:off x="2908300" y="3179630"/>
          <a:ext cx="698500" cy="79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104485</xdr:rowOff>
    </xdr:from>
    <xdr:to>
      <xdr:col>19</xdr:col>
      <xdr:colOff>38100</xdr:colOff>
      <xdr:row>18</xdr:row>
      <xdr:rowOff>34635</xdr:rowOff>
    </xdr:to>
    <xdr:sp macro="" textlink="">
      <xdr:nvSpPr>
        <xdr:cNvPr id="58" name="フローチャート: 判断 57">
          <a:extLst>
            <a:ext uri="{FF2B5EF4-FFF2-40B4-BE49-F238E27FC236}">
              <a16:creationId xmlns:a16="http://schemas.microsoft.com/office/drawing/2014/main" xmlns="" id="{00000000-0008-0000-0500-00003A000000}"/>
            </a:ext>
          </a:extLst>
        </xdr:cNvPr>
        <xdr:cNvSpPr/>
      </xdr:nvSpPr>
      <xdr:spPr bwMode="auto">
        <a:xfrm>
          <a:off x="3556000" y="30667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44812</xdr:rowOff>
    </xdr:from>
    <xdr:ext cx="762000" cy="259045"/>
    <xdr:sp macro="" textlink="">
      <xdr:nvSpPr>
        <xdr:cNvPr id="59" name="テキスト ボックス 58">
          <a:extLst>
            <a:ext uri="{FF2B5EF4-FFF2-40B4-BE49-F238E27FC236}">
              <a16:creationId xmlns:a16="http://schemas.microsoft.com/office/drawing/2014/main" xmlns="" id="{00000000-0008-0000-0500-00003B000000}"/>
            </a:ext>
          </a:extLst>
        </xdr:cNvPr>
        <xdr:cNvSpPr txBox="1"/>
      </xdr:nvSpPr>
      <xdr:spPr>
        <a:xfrm>
          <a:off x="3225800" y="2835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154211</xdr:rowOff>
    </xdr:from>
    <xdr:to>
      <xdr:col>15</xdr:col>
      <xdr:colOff>101600</xdr:colOff>
      <xdr:row>18</xdr:row>
      <xdr:rowOff>84361</xdr:rowOff>
    </xdr:to>
    <xdr:sp macro="" textlink="">
      <xdr:nvSpPr>
        <xdr:cNvPr id="60" name="フローチャート: 判断 59">
          <a:extLst>
            <a:ext uri="{FF2B5EF4-FFF2-40B4-BE49-F238E27FC236}">
              <a16:creationId xmlns:a16="http://schemas.microsoft.com/office/drawing/2014/main" xmlns="" id="{00000000-0008-0000-0500-00003C000000}"/>
            </a:ext>
          </a:extLst>
        </xdr:cNvPr>
        <xdr:cNvSpPr/>
      </xdr:nvSpPr>
      <xdr:spPr bwMode="auto">
        <a:xfrm>
          <a:off x="2857500" y="3116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94538</xdr:rowOff>
    </xdr:from>
    <xdr:ext cx="762000" cy="259045"/>
    <xdr:sp macro="" textlink="">
      <xdr:nvSpPr>
        <xdr:cNvPr id="61" name="テキスト ボックス 60">
          <a:extLst>
            <a:ext uri="{FF2B5EF4-FFF2-40B4-BE49-F238E27FC236}">
              <a16:creationId xmlns:a16="http://schemas.microsoft.com/office/drawing/2014/main" xmlns="" id="{00000000-0008-0000-0500-00003D000000}"/>
            </a:ext>
          </a:extLst>
        </xdr:cNvPr>
        <xdr:cNvSpPr txBox="1"/>
      </xdr:nvSpPr>
      <xdr:spPr>
        <a:xfrm>
          <a:off x="2527300" y="2885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xmlns=""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xmlns=""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xmlns=""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xmlns=""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xmlns=""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101870</xdr:rowOff>
    </xdr:from>
    <xdr:to>
      <xdr:col>29</xdr:col>
      <xdr:colOff>177800</xdr:colOff>
      <xdr:row>18</xdr:row>
      <xdr:rowOff>32020</xdr:rowOff>
    </xdr:to>
    <xdr:sp macro="" textlink="">
      <xdr:nvSpPr>
        <xdr:cNvPr id="67" name="楕円 66">
          <a:extLst>
            <a:ext uri="{FF2B5EF4-FFF2-40B4-BE49-F238E27FC236}">
              <a16:creationId xmlns:a16="http://schemas.microsoft.com/office/drawing/2014/main" xmlns="" id="{00000000-0008-0000-0500-000043000000}"/>
            </a:ext>
          </a:extLst>
        </xdr:cNvPr>
        <xdr:cNvSpPr/>
      </xdr:nvSpPr>
      <xdr:spPr bwMode="auto">
        <a:xfrm>
          <a:off x="5600700" y="30641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73947</xdr:rowOff>
    </xdr:from>
    <xdr:ext cx="762000" cy="259045"/>
    <xdr:sp macro="" textlink="">
      <xdr:nvSpPr>
        <xdr:cNvPr id="68" name="人口1人当たり決算額の推移該当値テキスト130">
          <a:extLst>
            <a:ext uri="{FF2B5EF4-FFF2-40B4-BE49-F238E27FC236}">
              <a16:creationId xmlns:a16="http://schemas.microsoft.com/office/drawing/2014/main" xmlns="" id="{00000000-0008-0000-0500-000044000000}"/>
            </a:ext>
          </a:extLst>
        </xdr:cNvPr>
        <xdr:cNvSpPr txBox="1"/>
      </xdr:nvSpPr>
      <xdr:spPr>
        <a:xfrm>
          <a:off x="5740400" y="3036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120981</xdr:rowOff>
    </xdr:from>
    <xdr:to>
      <xdr:col>26</xdr:col>
      <xdr:colOff>101600</xdr:colOff>
      <xdr:row>18</xdr:row>
      <xdr:rowOff>51131</xdr:rowOff>
    </xdr:to>
    <xdr:sp macro="" textlink="">
      <xdr:nvSpPr>
        <xdr:cNvPr id="69" name="楕円 68">
          <a:extLst>
            <a:ext uri="{FF2B5EF4-FFF2-40B4-BE49-F238E27FC236}">
              <a16:creationId xmlns:a16="http://schemas.microsoft.com/office/drawing/2014/main" xmlns="" id="{00000000-0008-0000-0500-000045000000}"/>
            </a:ext>
          </a:extLst>
        </xdr:cNvPr>
        <xdr:cNvSpPr/>
      </xdr:nvSpPr>
      <xdr:spPr bwMode="auto">
        <a:xfrm>
          <a:off x="4953000" y="30832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35908</xdr:rowOff>
    </xdr:from>
    <xdr:ext cx="736600" cy="259045"/>
    <xdr:sp macro="" textlink="">
      <xdr:nvSpPr>
        <xdr:cNvPr id="70" name="テキスト ボックス 69">
          <a:extLst>
            <a:ext uri="{FF2B5EF4-FFF2-40B4-BE49-F238E27FC236}">
              <a16:creationId xmlns:a16="http://schemas.microsoft.com/office/drawing/2014/main" xmlns="" id="{00000000-0008-0000-0500-000046000000}"/>
            </a:ext>
          </a:extLst>
        </xdr:cNvPr>
        <xdr:cNvSpPr txBox="1"/>
      </xdr:nvSpPr>
      <xdr:spPr>
        <a:xfrm>
          <a:off x="4622800" y="31696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110813</xdr:rowOff>
    </xdr:from>
    <xdr:to>
      <xdr:col>22</xdr:col>
      <xdr:colOff>165100</xdr:colOff>
      <xdr:row>18</xdr:row>
      <xdr:rowOff>40963</xdr:rowOff>
    </xdr:to>
    <xdr:sp macro="" textlink="">
      <xdr:nvSpPr>
        <xdr:cNvPr id="71" name="楕円 70">
          <a:extLst>
            <a:ext uri="{FF2B5EF4-FFF2-40B4-BE49-F238E27FC236}">
              <a16:creationId xmlns:a16="http://schemas.microsoft.com/office/drawing/2014/main" xmlns="" id="{00000000-0008-0000-0500-000047000000}"/>
            </a:ext>
          </a:extLst>
        </xdr:cNvPr>
        <xdr:cNvSpPr/>
      </xdr:nvSpPr>
      <xdr:spPr bwMode="auto">
        <a:xfrm>
          <a:off x="4254500" y="30730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25740</xdr:rowOff>
    </xdr:from>
    <xdr:ext cx="762000" cy="259045"/>
    <xdr:sp macro="" textlink="">
      <xdr:nvSpPr>
        <xdr:cNvPr id="72" name="テキスト ボックス 71">
          <a:extLst>
            <a:ext uri="{FF2B5EF4-FFF2-40B4-BE49-F238E27FC236}">
              <a16:creationId xmlns:a16="http://schemas.microsoft.com/office/drawing/2014/main" xmlns="" id="{00000000-0008-0000-0500-000048000000}"/>
            </a:ext>
          </a:extLst>
        </xdr:cNvPr>
        <xdr:cNvSpPr txBox="1"/>
      </xdr:nvSpPr>
      <xdr:spPr>
        <a:xfrm>
          <a:off x="3924300" y="3159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166555</xdr:rowOff>
    </xdr:from>
    <xdr:to>
      <xdr:col>19</xdr:col>
      <xdr:colOff>38100</xdr:colOff>
      <xdr:row>18</xdr:row>
      <xdr:rowOff>96705</xdr:rowOff>
    </xdr:to>
    <xdr:sp macro="" textlink="">
      <xdr:nvSpPr>
        <xdr:cNvPr id="73" name="楕円 72">
          <a:extLst>
            <a:ext uri="{FF2B5EF4-FFF2-40B4-BE49-F238E27FC236}">
              <a16:creationId xmlns:a16="http://schemas.microsoft.com/office/drawing/2014/main" xmlns="" id="{00000000-0008-0000-0500-000049000000}"/>
            </a:ext>
          </a:extLst>
        </xdr:cNvPr>
        <xdr:cNvSpPr/>
      </xdr:nvSpPr>
      <xdr:spPr bwMode="auto">
        <a:xfrm>
          <a:off x="3556000" y="31288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81482</xdr:rowOff>
    </xdr:from>
    <xdr:ext cx="762000" cy="259045"/>
    <xdr:sp macro="" textlink="">
      <xdr:nvSpPr>
        <xdr:cNvPr id="74" name="テキスト ボックス 73">
          <a:extLst>
            <a:ext uri="{FF2B5EF4-FFF2-40B4-BE49-F238E27FC236}">
              <a16:creationId xmlns:a16="http://schemas.microsoft.com/office/drawing/2014/main" xmlns="" id="{00000000-0008-0000-0500-00004A000000}"/>
            </a:ext>
          </a:extLst>
        </xdr:cNvPr>
        <xdr:cNvSpPr txBox="1"/>
      </xdr:nvSpPr>
      <xdr:spPr>
        <a:xfrm>
          <a:off x="3225800" y="3215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3033</xdr:rowOff>
    </xdr:from>
    <xdr:to>
      <xdr:col>15</xdr:col>
      <xdr:colOff>101600</xdr:colOff>
      <xdr:row>18</xdr:row>
      <xdr:rowOff>104633</xdr:rowOff>
    </xdr:to>
    <xdr:sp macro="" textlink="">
      <xdr:nvSpPr>
        <xdr:cNvPr id="75" name="楕円 74">
          <a:extLst>
            <a:ext uri="{FF2B5EF4-FFF2-40B4-BE49-F238E27FC236}">
              <a16:creationId xmlns:a16="http://schemas.microsoft.com/office/drawing/2014/main" xmlns="" id="{00000000-0008-0000-0500-00004B000000}"/>
            </a:ext>
          </a:extLst>
        </xdr:cNvPr>
        <xdr:cNvSpPr/>
      </xdr:nvSpPr>
      <xdr:spPr bwMode="auto">
        <a:xfrm>
          <a:off x="2857500" y="31367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89410</xdr:rowOff>
    </xdr:from>
    <xdr:ext cx="762000" cy="259045"/>
    <xdr:sp macro="" textlink="">
      <xdr:nvSpPr>
        <xdr:cNvPr id="76" name="テキスト ボックス 75">
          <a:extLst>
            <a:ext uri="{FF2B5EF4-FFF2-40B4-BE49-F238E27FC236}">
              <a16:creationId xmlns:a16="http://schemas.microsoft.com/office/drawing/2014/main" xmlns="" id="{00000000-0008-0000-0500-00004C000000}"/>
            </a:ext>
          </a:extLst>
        </xdr:cNvPr>
        <xdr:cNvSpPr txBox="1"/>
      </xdr:nvSpPr>
      <xdr:spPr>
        <a:xfrm>
          <a:off x="2527300" y="3223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xmlns=""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xmlns=""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xmlns=""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xmlns=""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xmlns=""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xmlns=""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xmlns=""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xmlns=""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xmlns=""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xmlns=""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xmlns=""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xmlns=""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xmlns=""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xmlns=""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xmlns=""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a:extLst>
            <a:ext uri="{FF2B5EF4-FFF2-40B4-BE49-F238E27FC236}">
              <a16:creationId xmlns:a16="http://schemas.microsoft.com/office/drawing/2014/main" xmlns="" id="{00000000-0008-0000-0500-00005C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3" name="テキスト ボックス 92">
          <a:extLst>
            <a:ext uri="{FF2B5EF4-FFF2-40B4-BE49-F238E27FC236}">
              <a16:creationId xmlns:a16="http://schemas.microsoft.com/office/drawing/2014/main" xmlns="" id="{00000000-0008-0000-0500-00005D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4" name="直線コネクタ 93">
          <a:extLst>
            <a:ext uri="{FF2B5EF4-FFF2-40B4-BE49-F238E27FC236}">
              <a16:creationId xmlns:a16="http://schemas.microsoft.com/office/drawing/2014/main" xmlns="" id="{00000000-0008-0000-0500-00005E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5" name="テキスト ボックス 94">
          <a:extLst>
            <a:ext uri="{FF2B5EF4-FFF2-40B4-BE49-F238E27FC236}">
              <a16:creationId xmlns:a16="http://schemas.microsoft.com/office/drawing/2014/main" xmlns="" id="{00000000-0008-0000-0500-00005F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6" name="直線コネクタ 95">
          <a:extLst>
            <a:ext uri="{FF2B5EF4-FFF2-40B4-BE49-F238E27FC236}">
              <a16:creationId xmlns:a16="http://schemas.microsoft.com/office/drawing/2014/main" xmlns="" id="{00000000-0008-0000-0500-000060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7" name="テキスト ボックス 96">
          <a:extLst>
            <a:ext uri="{FF2B5EF4-FFF2-40B4-BE49-F238E27FC236}">
              <a16:creationId xmlns:a16="http://schemas.microsoft.com/office/drawing/2014/main" xmlns="" id="{00000000-0008-0000-0500-000061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8" name="直線コネクタ 97">
          <a:extLst>
            <a:ext uri="{FF2B5EF4-FFF2-40B4-BE49-F238E27FC236}">
              <a16:creationId xmlns:a16="http://schemas.microsoft.com/office/drawing/2014/main" xmlns="" id="{00000000-0008-0000-0500-000062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9" name="テキスト ボックス 98">
          <a:extLst>
            <a:ext uri="{FF2B5EF4-FFF2-40B4-BE49-F238E27FC236}">
              <a16:creationId xmlns:a16="http://schemas.microsoft.com/office/drawing/2014/main" xmlns="" id="{00000000-0008-0000-0500-000063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0" name="直線コネクタ 99">
          <a:extLst>
            <a:ext uri="{FF2B5EF4-FFF2-40B4-BE49-F238E27FC236}">
              <a16:creationId xmlns:a16="http://schemas.microsoft.com/office/drawing/2014/main" xmlns="" id="{00000000-0008-0000-0500-000064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1" name="テキスト ボックス 100">
          <a:extLst>
            <a:ext uri="{FF2B5EF4-FFF2-40B4-BE49-F238E27FC236}">
              <a16:creationId xmlns:a16="http://schemas.microsoft.com/office/drawing/2014/main" xmlns="" id="{00000000-0008-0000-0500-000065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xmlns=""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xmlns=""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xmlns=""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112503</xdr:rowOff>
    </xdr:from>
    <xdr:to>
      <xdr:col>29</xdr:col>
      <xdr:colOff>127000</xdr:colOff>
      <xdr:row>37</xdr:row>
      <xdr:rowOff>293763</xdr:rowOff>
    </xdr:to>
    <xdr:cxnSp macro="">
      <xdr:nvCxnSpPr>
        <xdr:cNvPr id="105" name="直線コネクタ 104">
          <a:extLst>
            <a:ext uri="{FF2B5EF4-FFF2-40B4-BE49-F238E27FC236}">
              <a16:creationId xmlns:a16="http://schemas.microsoft.com/office/drawing/2014/main" xmlns="" id="{00000000-0008-0000-0500-000069000000}"/>
            </a:ext>
          </a:extLst>
        </xdr:cNvPr>
        <xdr:cNvCxnSpPr/>
      </xdr:nvCxnSpPr>
      <xdr:spPr bwMode="auto">
        <a:xfrm flipV="1">
          <a:off x="5651500" y="6037053"/>
          <a:ext cx="0" cy="138141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265840</xdr:rowOff>
    </xdr:from>
    <xdr:ext cx="762000" cy="259045"/>
    <xdr:sp macro="" textlink="">
      <xdr:nvSpPr>
        <xdr:cNvPr id="106" name="人口1人当たり決算額の推移最小値テキスト445">
          <a:extLst>
            <a:ext uri="{FF2B5EF4-FFF2-40B4-BE49-F238E27FC236}">
              <a16:creationId xmlns:a16="http://schemas.microsoft.com/office/drawing/2014/main" xmlns="" id="{00000000-0008-0000-0500-00006A000000}"/>
            </a:ext>
          </a:extLst>
        </xdr:cNvPr>
        <xdr:cNvSpPr txBox="1"/>
      </xdr:nvSpPr>
      <xdr:spPr>
        <a:xfrm>
          <a:off x="5740400" y="7390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293763</xdr:rowOff>
    </xdr:from>
    <xdr:to>
      <xdr:col>30</xdr:col>
      <xdr:colOff>25400</xdr:colOff>
      <xdr:row>37</xdr:row>
      <xdr:rowOff>293763</xdr:rowOff>
    </xdr:to>
    <xdr:cxnSp macro="">
      <xdr:nvCxnSpPr>
        <xdr:cNvPr id="107" name="直線コネクタ 106">
          <a:extLst>
            <a:ext uri="{FF2B5EF4-FFF2-40B4-BE49-F238E27FC236}">
              <a16:creationId xmlns:a16="http://schemas.microsoft.com/office/drawing/2014/main" xmlns="" id="{00000000-0008-0000-0500-00006B000000}"/>
            </a:ext>
          </a:extLst>
        </xdr:cNvPr>
        <xdr:cNvCxnSpPr/>
      </xdr:nvCxnSpPr>
      <xdr:spPr bwMode="auto">
        <a:xfrm>
          <a:off x="5562600" y="74184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27430</xdr:rowOff>
    </xdr:from>
    <xdr:ext cx="762000" cy="259045"/>
    <xdr:sp macro="" textlink="">
      <xdr:nvSpPr>
        <xdr:cNvPr id="108" name="人口1人当たり決算額の推移最大値テキスト445">
          <a:extLst>
            <a:ext uri="{FF2B5EF4-FFF2-40B4-BE49-F238E27FC236}">
              <a16:creationId xmlns:a16="http://schemas.microsoft.com/office/drawing/2014/main" xmlns="" id="{00000000-0008-0000-0500-00006C000000}"/>
            </a:ext>
          </a:extLst>
        </xdr:cNvPr>
        <xdr:cNvSpPr txBox="1"/>
      </xdr:nvSpPr>
      <xdr:spPr>
        <a:xfrm>
          <a:off x="5740400" y="5780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112503</xdr:rowOff>
    </xdr:from>
    <xdr:to>
      <xdr:col>30</xdr:col>
      <xdr:colOff>25400</xdr:colOff>
      <xdr:row>33</xdr:row>
      <xdr:rowOff>112503</xdr:rowOff>
    </xdr:to>
    <xdr:cxnSp macro="">
      <xdr:nvCxnSpPr>
        <xdr:cNvPr id="109" name="直線コネクタ 108">
          <a:extLst>
            <a:ext uri="{FF2B5EF4-FFF2-40B4-BE49-F238E27FC236}">
              <a16:creationId xmlns:a16="http://schemas.microsoft.com/office/drawing/2014/main" xmlns="" id="{00000000-0008-0000-0500-00006D000000}"/>
            </a:ext>
          </a:extLst>
        </xdr:cNvPr>
        <xdr:cNvCxnSpPr/>
      </xdr:nvCxnSpPr>
      <xdr:spPr bwMode="auto">
        <a:xfrm>
          <a:off x="5562600" y="60370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337103</xdr:rowOff>
    </xdr:from>
    <xdr:to>
      <xdr:col>29</xdr:col>
      <xdr:colOff>127000</xdr:colOff>
      <xdr:row>36</xdr:row>
      <xdr:rowOff>73260</xdr:rowOff>
    </xdr:to>
    <xdr:cxnSp macro="">
      <xdr:nvCxnSpPr>
        <xdr:cNvPr id="110" name="直線コネクタ 109">
          <a:extLst>
            <a:ext uri="{FF2B5EF4-FFF2-40B4-BE49-F238E27FC236}">
              <a16:creationId xmlns:a16="http://schemas.microsoft.com/office/drawing/2014/main" xmlns="" id="{00000000-0008-0000-0500-00006E000000}"/>
            </a:ext>
          </a:extLst>
        </xdr:cNvPr>
        <xdr:cNvCxnSpPr/>
      </xdr:nvCxnSpPr>
      <xdr:spPr bwMode="auto">
        <a:xfrm flipV="1">
          <a:off x="5003800" y="6947453"/>
          <a:ext cx="647700" cy="790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321880</xdr:rowOff>
    </xdr:from>
    <xdr:ext cx="762000" cy="259045"/>
    <xdr:sp macro="" textlink="">
      <xdr:nvSpPr>
        <xdr:cNvPr id="111" name="人口1人当たり決算額の推移平均値テキスト445">
          <a:extLst>
            <a:ext uri="{FF2B5EF4-FFF2-40B4-BE49-F238E27FC236}">
              <a16:creationId xmlns:a16="http://schemas.microsoft.com/office/drawing/2014/main" xmlns="" id="{00000000-0008-0000-0500-00006F000000}"/>
            </a:ext>
          </a:extLst>
        </xdr:cNvPr>
        <xdr:cNvSpPr txBox="1"/>
      </xdr:nvSpPr>
      <xdr:spPr>
        <a:xfrm>
          <a:off x="5740400" y="69322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313468</xdr:rowOff>
    </xdr:from>
    <xdr:to>
      <xdr:col>29</xdr:col>
      <xdr:colOff>177800</xdr:colOff>
      <xdr:row>36</xdr:row>
      <xdr:rowOff>72168</xdr:rowOff>
    </xdr:to>
    <xdr:sp macro="" textlink="">
      <xdr:nvSpPr>
        <xdr:cNvPr id="112" name="フローチャート: 判断 111">
          <a:extLst>
            <a:ext uri="{FF2B5EF4-FFF2-40B4-BE49-F238E27FC236}">
              <a16:creationId xmlns:a16="http://schemas.microsoft.com/office/drawing/2014/main" xmlns="" id="{00000000-0008-0000-0500-000070000000}"/>
            </a:ext>
          </a:extLst>
        </xdr:cNvPr>
        <xdr:cNvSpPr/>
      </xdr:nvSpPr>
      <xdr:spPr bwMode="auto">
        <a:xfrm>
          <a:off x="5600700" y="69238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43142</xdr:rowOff>
    </xdr:from>
    <xdr:to>
      <xdr:col>26</xdr:col>
      <xdr:colOff>50800</xdr:colOff>
      <xdr:row>36</xdr:row>
      <xdr:rowOff>73260</xdr:rowOff>
    </xdr:to>
    <xdr:cxnSp macro="">
      <xdr:nvCxnSpPr>
        <xdr:cNvPr id="113" name="直線コネクタ 112">
          <a:extLst>
            <a:ext uri="{FF2B5EF4-FFF2-40B4-BE49-F238E27FC236}">
              <a16:creationId xmlns:a16="http://schemas.microsoft.com/office/drawing/2014/main" xmlns="" id="{00000000-0008-0000-0500-000071000000}"/>
            </a:ext>
          </a:extLst>
        </xdr:cNvPr>
        <xdr:cNvCxnSpPr/>
      </xdr:nvCxnSpPr>
      <xdr:spPr bwMode="auto">
        <a:xfrm>
          <a:off x="4305300" y="6996392"/>
          <a:ext cx="698500" cy="301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312706</xdr:rowOff>
    </xdr:from>
    <xdr:to>
      <xdr:col>26</xdr:col>
      <xdr:colOff>101600</xdr:colOff>
      <xdr:row>36</xdr:row>
      <xdr:rowOff>71406</xdr:rowOff>
    </xdr:to>
    <xdr:sp macro="" textlink="">
      <xdr:nvSpPr>
        <xdr:cNvPr id="114" name="フローチャート: 判断 113">
          <a:extLst>
            <a:ext uri="{FF2B5EF4-FFF2-40B4-BE49-F238E27FC236}">
              <a16:creationId xmlns:a16="http://schemas.microsoft.com/office/drawing/2014/main" xmlns="" id="{00000000-0008-0000-0500-000072000000}"/>
            </a:ext>
          </a:extLst>
        </xdr:cNvPr>
        <xdr:cNvSpPr/>
      </xdr:nvSpPr>
      <xdr:spPr bwMode="auto">
        <a:xfrm>
          <a:off x="4953000" y="69230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81583</xdr:rowOff>
    </xdr:from>
    <xdr:ext cx="736600" cy="259045"/>
    <xdr:sp macro="" textlink="">
      <xdr:nvSpPr>
        <xdr:cNvPr id="115" name="テキスト ボックス 114">
          <a:extLst>
            <a:ext uri="{FF2B5EF4-FFF2-40B4-BE49-F238E27FC236}">
              <a16:creationId xmlns:a16="http://schemas.microsoft.com/office/drawing/2014/main" xmlns="" id="{00000000-0008-0000-0500-000073000000}"/>
            </a:ext>
          </a:extLst>
        </xdr:cNvPr>
        <xdr:cNvSpPr txBox="1"/>
      </xdr:nvSpPr>
      <xdr:spPr>
        <a:xfrm>
          <a:off x="4622800" y="6691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43142</xdr:rowOff>
    </xdr:from>
    <xdr:to>
      <xdr:col>22</xdr:col>
      <xdr:colOff>114300</xdr:colOff>
      <xdr:row>36</xdr:row>
      <xdr:rowOff>69221</xdr:rowOff>
    </xdr:to>
    <xdr:cxnSp macro="">
      <xdr:nvCxnSpPr>
        <xdr:cNvPr id="116" name="直線コネクタ 115">
          <a:extLst>
            <a:ext uri="{FF2B5EF4-FFF2-40B4-BE49-F238E27FC236}">
              <a16:creationId xmlns:a16="http://schemas.microsoft.com/office/drawing/2014/main" xmlns="" id="{00000000-0008-0000-0500-000074000000}"/>
            </a:ext>
          </a:extLst>
        </xdr:cNvPr>
        <xdr:cNvCxnSpPr/>
      </xdr:nvCxnSpPr>
      <xdr:spPr bwMode="auto">
        <a:xfrm flipV="1">
          <a:off x="3606800" y="6996392"/>
          <a:ext cx="698500" cy="260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342367</xdr:rowOff>
    </xdr:from>
    <xdr:to>
      <xdr:col>22</xdr:col>
      <xdr:colOff>165100</xdr:colOff>
      <xdr:row>36</xdr:row>
      <xdr:rowOff>101067</xdr:rowOff>
    </xdr:to>
    <xdr:sp macro="" textlink="">
      <xdr:nvSpPr>
        <xdr:cNvPr id="117" name="フローチャート: 判断 116">
          <a:extLst>
            <a:ext uri="{FF2B5EF4-FFF2-40B4-BE49-F238E27FC236}">
              <a16:creationId xmlns:a16="http://schemas.microsoft.com/office/drawing/2014/main" xmlns="" id="{00000000-0008-0000-0500-000075000000}"/>
            </a:ext>
          </a:extLst>
        </xdr:cNvPr>
        <xdr:cNvSpPr/>
      </xdr:nvSpPr>
      <xdr:spPr bwMode="auto">
        <a:xfrm>
          <a:off x="4254500" y="69527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85844</xdr:rowOff>
    </xdr:from>
    <xdr:ext cx="762000" cy="259045"/>
    <xdr:sp macro="" textlink="">
      <xdr:nvSpPr>
        <xdr:cNvPr id="118" name="テキスト ボックス 117">
          <a:extLst>
            <a:ext uri="{FF2B5EF4-FFF2-40B4-BE49-F238E27FC236}">
              <a16:creationId xmlns:a16="http://schemas.microsoft.com/office/drawing/2014/main" xmlns="" id="{00000000-0008-0000-0500-000076000000}"/>
            </a:ext>
          </a:extLst>
        </xdr:cNvPr>
        <xdr:cNvSpPr txBox="1"/>
      </xdr:nvSpPr>
      <xdr:spPr>
        <a:xfrm>
          <a:off x="3924300" y="7039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69221</xdr:rowOff>
    </xdr:from>
    <xdr:to>
      <xdr:col>18</xdr:col>
      <xdr:colOff>177800</xdr:colOff>
      <xdr:row>37</xdr:row>
      <xdr:rowOff>52915</xdr:rowOff>
    </xdr:to>
    <xdr:cxnSp macro="">
      <xdr:nvCxnSpPr>
        <xdr:cNvPr id="119" name="直線コネクタ 118">
          <a:extLst>
            <a:ext uri="{FF2B5EF4-FFF2-40B4-BE49-F238E27FC236}">
              <a16:creationId xmlns:a16="http://schemas.microsoft.com/office/drawing/2014/main" xmlns="" id="{00000000-0008-0000-0500-000077000000}"/>
            </a:ext>
          </a:extLst>
        </xdr:cNvPr>
        <xdr:cNvCxnSpPr/>
      </xdr:nvCxnSpPr>
      <xdr:spPr bwMode="auto">
        <a:xfrm flipV="1">
          <a:off x="2908300" y="7022471"/>
          <a:ext cx="698500" cy="1551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42120</xdr:rowOff>
    </xdr:from>
    <xdr:to>
      <xdr:col>19</xdr:col>
      <xdr:colOff>38100</xdr:colOff>
      <xdr:row>36</xdr:row>
      <xdr:rowOff>143720</xdr:rowOff>
    </xdr:to>
    <xdr:sp macro="" textlink="">
      <xdr:nvSpPr>
        <xdr:cNvPr id="120" name="フローチャート: 判断 119">
          <a:extLst>
            <a:ext uri="{FF2B5EF4-FFF2-40B4-BE49-F238E27FC236}">
              <a16:creationId xmlns:a16="http://schemas.microsoft.com/office/drawing/2014/main" xmlns="" id="{00000000-0008-0000-0500-000078000000}"/>
            </a:ext>
          </a:extLst>
        </xdr:cNvPr>
        <xdr:cNvSpPr/>
      </xdr:nvSpPr>
      <xdr:spPr bwMode="auto">
        <a:xfrm>
          <a:off x="3556000" y="69953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128497</xdr:rowOff>
    </xdr:from>
    <xdr:ext cx="762000" cy="259045"/>
    <xdr:sp macro="" textlink="">
      <xdr:nvSpPr>
        <xdr:cNvPr id="121" name="テキスト ボックス 120">
          <a:extLst>
            <a:ext uri="{FF2B5EF4-FFF2-40B4-BE49-F238E27FC236}">
              <a16:creationId xmlns:a16="http://schemas.microsoft.com/office/drawing/2014/main" xmlns="" id="{00000000-0008-0000-0500-000079000000}"/>
            </a:ext>
          </a:extLst>
        </xdr:cNvPr>
        <xdr:cNvSpPr txBox="1"/>
      </xdr:nvSpPr>
      <xdr:spPr>
        <a:xfrm>
          <a:off x="3225800" y="7081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17812</xdr:rowOff>
    </xdr:from>
    <xdr:to>
      <xdr:col>15</xdr:col>
      <xdr:colOff>101600</xdr:colOff>
      <xdr:row>36</xdr:row>
      <xdr:rowOff>119412</xdr:rowOff>
    </xdr:to>
    <xdr:sp macro="" textlink="">
      <xdr:nvSpPr>
        <xdr:cNvPr id="122" name="フローチャート: 判断 121">
          <a:extLst>
            <a:ext uri="{FF2B5EF4-FFF2-40B4-BE49-F238E27FC236}">
              <a16:creationId xmlns:a16="http://schemas.microsoft.com/office/drawing/2014/main" xmlns="" id="{00000000-0008-0000-0500-00007A000000}"/>
            </a:ext>
          </a:extLst>
        </xdr:cNvPr>
        <xdr:cNvSpPr/>
      </xdr:nvSpPr>
      <xdr:spPr bwMode="auto">
        <a:xfrm>
          <a:off x="2857500" y="69710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129589</xdr:rowOff>
    </xdr:from>
    <xdr:ext cx="762000" cy="259045"/>
    <xdr:sp macro="" textlink="">
      <xdr:nvSpPr>
        <xdr:cNvPr id="123" name="テキスト ボックス 122">
          <a:extLst>
            <a:ext uri="{FF2B5EF4-FFF2-40B4-BE49-F238E27FC236}">
              <a16:creationId xmlns:a16="http://schemas.microsoft.com/office/drawing/2014/main" xmlns="" id="{00000000-0008-0000-0500-00007B000000}"/>
            </a:ext>
          </a:extLst>
        </xdr:cNvPr>
        <xdr:cNvSpPr txBox="1"/>
      </xdr:nvSpPr>
      <xdr:spPr>
        <a:xfrm>
          <a:off x="2527300" y="6739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xmlns=""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xmlns=""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xmlns=""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xmlns=""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xmlns=""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286303</xdr:rowOff>
    </xdr:from>
    <xdr:to>
      <xdr:col>29</xdr:col>
      <xdr:colOff>177800</xdr:colOff>
      <xdr:row>36</xdr:row>
      <xdr:rowOff>45003</xdr:rowOff>
    </xdr:to>
    <xdr:sp macro="" textlink="">
      <xdr:nvSpPr>
        <xdr:cNvPr id="129" name="楕円 128">
          <a:extLst>
            <a:ext uri="{FF2B5EF4-FFF2-40B4-BE49-F238E27FC236}">
              <a16:creationId xmlns:a16="http://schemas.microsoft.com/office/drawing/2014/main" xmlns="" id="{00000000-0008-0000-0500-000081000000}"/>
            </a:ext>
          </a:extLst>
        </xdr:cNvPr>
        <xdr:cNvSpPr/>
      </xdr:nvSpPr>
      <xdr:spPr bwMode="auto">
        <a:xfrm>
          <a:off x="5600700" y="68966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131380</xdr:rowOff>
    </xdr:from>
    <xdr:ext cx="762000" cy="259045"/>
    <xdr:sp macro="" textlink="">
      <xdr:nvSpPr>
        <xdr:cNvPr id="130" name="人口1人当たり決算額の推移該当値テキスト445">
          <a:extLst>
            <a:ext uri="{FF2B5EF4-FFF2-40B4-BE49-F238E27FC236}">
              <a16:creationId xmlns:a16="http://schemas.microsoft.com/office/drawing/2014/main" xmlns="" id="{00000000-0008-0000-0500-000082000000}"/>
            </a:ext>
          </a:extLst>
        </xdr:cNvPr>
        <xdr:cNvSpPr txBox="1"/>
      </xdr:nvSpPr>
      <xdr:spPr>
        <a:xfrm>
          <a:off x="5740400" y="6741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22460</xdr:rowOff>
    </xdr:from>
    <xdr:to>
      <xdr:col>26</xdr:col>
      <xdr:colOff>101600</xdr:colOff>
      <xdr:row>36</xdr:row>
      <xdr:rowOff>124060</xdr:rowOff>
    </xdr:to>
    <xdr:sp macro="" textlink="">
      <xdr:nvSpPr>
        <xdr:cNvPr id="131" name="楕円 130">
          <a:extLst>
            <a:ext uri="{FF2B5EF4-FFF2-40B4-BE49-F238E27FC236}">
              <a16:creationId xmlns:a16="http://schemas.microsoft.com/office/drawing/2014/main" xmlns="" id="{00000000-0008-0000-0500-000083000000}"/>
            </a:ext>
          </a:extLst>
        </xdr:cNvPr>
        <xdr:cNvSpPr/>
      </xdr:nvSpPr>
      <xdr:spPr bwMode="auto">
        <a:xfrm>
          <a:off x="4953000" y="69757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108837</xdr:rowOff>
    </xdr:from>
    <xdr:ext cx="736600" cy="259045"/>
    <xdr:sp macro="" textlink="">
      <xdr:nvSpPr>
        <xdr:cNvPr id="132" name="テキスト ボックス 131">
          <a:extLst>
            <a:ext uri="{FF2B5EF4-FFF2-40B4-BE49-F238E27FC236}">
              <a16:creationId xmlns:a16="http://schemas.microsoft.com/office/drawing/2014/main" xmlns="" id="{00000000-0008-0000-0500-000084000000}"/>
            </a:ext>
          </a:extLst>
        </xdr:cNvPr>
        <xdr:cNvSpPr txBox="1"/>
      </xdr:nvSpPr>
      <xdr:spPr>
        <a:xfrm>
          <a:off x="4622800" y="70620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335242</xdr:rowOff>
    </xdr:from>
    <xdr:to>
      <xdr:col>22</xdr:col>
      <xdr:colOff>165100</xdr:colOff>
      <xdr:row>36</xdr:row>
      <xdr:rowOff>93942</xdr:rowOff>
    </xdr:to>
    <xdr:sp macro="" textlink="">
      <xdr:nvSpPr>
        <xdr:cNvPr id="133" name="楕円 132">
          <a:extLst>
            <a:ext uri="{FF2B5EF4-FFF2-40B4-BE49-F238E27FC236}">
              <a16:creationId xmlns:a16="http://schemas.microsoft.com/office/drawing/2014/main" xmlns="" id="{00000000-0008-0000-0500-000085000000}"/>
            </a:ext>
          </a:extLst>
        </xdr:cNvPr>
        <xdr:cNvSpPr/>
      </xdr:nvSpPr>
      <xdr:spPr bwMode="auto">
        <a:xfrm>
          <a:off x="4254500" y="69455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104119</xdr:rowOff>
    </xdr:from>
    <xdr:ext cx="762000" cy="259045"/>
    <xdr:sp macro="" textlink="">
      <xdr:nvSpPr>
        <xdr:cNvPr id="134" name="テキスト ボックス 133">
          <a:extLst>
            <a:ext uri="{FF2B5EF4-FFF2-40B4-BE49-F238E27FC236}">
              <a16:creationId xmlns:a16="http://schemas.microsoft.com/office/drawing/2014/main" xmlns="" id="{00000000-0008-0000-0500-000086000000}"/>
            </a:ext>
          </a:extLst>
        </xdr:cNvPr>
        <xdr:cNvSpPr txBox="1"/>
      </xdr:nvSpPr>
      <xdr:spPr>
        <a:xfrm>
          <a:off x="3924300" y="671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18421</xdr:rowOff>
    </xdr:from>
    <xdr:to>
      <xdr:col>19</xdr:col>
      <xdr:colOff>38100</xdr:colOff>
      <xdr:row>36</xdr:row>
      <xdr:rowOff>120021</xdr:rowOff>
    </xdr:to>
    <xdr:sp macro="" textlink="">
      <xdr:nvSpPr>
        <xdr:cNvPr id="135" name="楕円 134">
          <a:extLst>
            <a:ext uri="{FF2B5EF4-FFF2-40B4-BE49-F238E27FC236}">
              <a16:creationId xmlns:a16="http://schemas.microsoft.com/office/drawing/2014/main" xmlns="" id="{00000000-0008-0000-0500-000087000000}"/>
            </a:ext>
          </a:extLst>
        </xdr:cNvPr>
        <xdr:cNvSpPr/>
      </xdr:nvSpPr>
      <xdr:spPr bwMode="auto">
        <a:xfrm>
          <a:off x="3556000" y="69716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130198</xdr:rowOff>
    </xdr:from>
    <xdr:ext cx="762000" cy="259045"/>
    <xdr:sp macro="" textlink="">
      <xdr:nvSpPr>
        <xdr:cNvPr id="136" name="テキスト ボックス 135">
          <a:extLst>
            <a:ext uri="{FF2B5EF4-FFF2-40B4-BE49-F238E27FC236}">
              <a16:creationId xmlns:a16="http://schemas.microsoft.com/office/drawing/2014/main" xmlns="" id="{00000000-0008-0000-0500-000088000000}"/>
            </a:ext>
          </a:extLst>
        </xdr:cNvPr>
        <xdr:cNvSpPr txBox="1"/>
      </xdr:nvSpPr>
      <xdr:spPr>
        <a:xfrm>
          <a:off x="3225800" y="6740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2115</xdr:rowOff>
    </xdr:from>
    <xdr:to>
      <xdr:col>15</xdr:col>
      <xdr:colOff>101600</xdr:colOff>
      <xdr:row>37</xdr:row>
      <xdr:rowOff>103715</xdr:rowOff>
    </xdr:to>
    <xdr:sp macro="" textlink="">
      <xdr:nvSpPr>
        <xdr:cNvPr id="137" name="楕円 136">
          <a:extLst>
            <a:ext uri="{FF2B5EF4-FFF2-40B4-BE49-F238E27FC236}">
              <a16:creationId xmlns:a16="http://schemas.microsoft.com/office/drawing/2014/main" xmlns="" id="{00000000-0008-0000-0500-000089000000}"/>
            </a:ext>
          </a:extLst>
        </xdr:cNvPr>
        <xdr:cNvSpPr/>
      </xdr:nvSpPr>
      <xdr:spPr bwMode="auto">
        <a:xfrm>
          <a:off x="2857500" y="71268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88492</xdr:rowOff>
    </xdr:from>
    <xdr:ext cx="762000" cy="259045"/>
    <xdr:sp macro="" textlink="">
      <xdr:nvSpPr>
        <xdr:cNvPr id="138" name="テキスト ボックス 137">
          <a:extLst>
            <a:ext uri="{FF2B5EF4-FFF2-40B4-BE49-F238E27FC236}">
              <a16:creationId xmlns:a16="http://schemas.microsoft.com/office/drawing/2014/main" xmlns="" id="{00000000-0008-0000-0500-00008A000000}"/>
            </a:ext>
          </a:extLst>
        </xdr:cNvPr>
        <xdr:cNvSpPr txBox="1"/>
      </xdr:nvSpPr>
      <xdr:spPr>
        <a:xfrm>
          <a:off x="2527300" y="7213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xmlns=""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xmlns=""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xmlns=""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高知県日高村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xmlns=""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5,050
5,033
44.85
3,897,363
3,638,725
39,227
1,994,192
3,123,356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xmlns=""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xmlns=""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xmlns=""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xmlns=""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xmlns=""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xmlns=""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xmlns=""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xmlns=""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xmlns=""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xmlns=""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xmlns=""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xmlns=""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xmlns=""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xmlns=""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xmlns=""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xmlns=""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xmlns=""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xmlns=""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xmlns=""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xmlns=""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xmlns=""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xmlns=""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xmlns=""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xmlns=""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xmlns=""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xmlns=""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xmlns=""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xmlns=""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xmlns=""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xmlns=""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xmlns=""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xmlns=""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xmlns=""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157439</xdr:rowOff>
    </xdr:from>
    <xdr:to>
      <xdr:col>24</xdr:col>
      <xdr:colOff>62865</xdr:colOff>
      <xdr:row>38</xdr:row>
      <xdr:rowOff>100975</xdr:rowOff>
    </xdr:to>
    <xdr:cxnSp macro="">
      <xdr:nvCxnSpPr>
        <xdr:cNvPr id="56" name="直線コネクタ 55">
          <a:extLst>
            <a:ext uri="{FF2B5EF4-FFF2-40B4-BE49-F238E27FC236}">
              <a16:creationId xmlns:a16="http://schemas.microsoft.com/office/drawing/2014/main" xmlns="" id="{00000000-0008-0000-0600-000038000000}"/>
            </a:ext>
          </a:extLst>
        </xdr:cNvPr>
        <xdr:cNvCxnSpPr/>
      </xdr:nvCxnSpPr>
      <xdr:spPr>
        <a:xfrm flipV="1">
          <a:off x="4633595" y="5472389"/>
          <a:ext cx="1270" cy="1143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104802</xdr:rowOff>
    </xdr:from>
    <xdr:ext cx="534377" cy="259045"/>
    <xdr:sp macro="" textlink="">
      <xdr:nvSpPr>
        <xdr:cNvPr id="57" name="人件費最小値テキスト">
          <a:extLst>
            <a:ext uri="{FF2B5EF4-FFF2-40B4-BE49-F238E27FC236}">
              <a16:creationId xmlns:a16="http://schemas.microsoft.com/office/drawing/2014/main" xmlns="" id="{00000000-0008-0000-0600-000039000000}"/>
            </a:ext>
          </a:extLst>
        </xdr:cNvPr>
        <xdr:cNvSpPr txBox="1"/>
      </xdr:nvSpPr>
      <xdr:spPr>
        <a:xfrm>
          <a:off x="4686300" y="6619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100975</xdr:rowOff>
    </xdr:from>
    <xdr:to>
      <xdr:col>24</xdr:col>
      <xdr:colOff>152400</xdr:colOff>
      <xdr:row>38</xdr:row>
      <xdr:rowOff>100975</xdr:rowOff>
    </xdr:to>
    <xdr:cxnSp macro="">
      <xdr:nvCxnSpPr>
        <xdr:cNvPr id="58" name="直線コネクタ 57">
          <a:extLst>
            <a:ext uri="{FF2B5EF4-FFF2-40B4-BE49-F238E27FC236}">
              <a16:creationId xmlns:a16="http://schemas.microsoft.com/office/drawing/2014/main" xmlns="" id="{00000000-0008-0000-0600-00003A000000}"/>
            </a:ext>
          </a:extLst>
        </xdr:cNvPr>
        <xdr:cNvCxnSpPr/>
      </xdr:nvCxnSpPr>
      <xdr:spPr>
        <a:xfrm>
          <a:off x="4546600" y="6616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104116</xdr:rowOff>
    </xdr:from>
    <xdr:ext cx="599010" cy="259045"/>
    <xdr:sp macro="" textlink="">
      <xdr:nvSpPr>
        <xdr:cNvPr id="59" name="人件費最大値テキスト">
          <a:extLst>
            <a:ext uri="{FF2B5EF4-FFF2-40B4-BE49-F238E27FC236}">
              <a16:creationId xmlns:a16="http://schemas.microsoft.com/office/drawing/2014/main" xmlns="" id="{00000000-0008-0000-0600-00003B000000}"/>
            </a:ext>
          </a:extLst>
        </xdr:cNvPr>
        <xdr:cNvSpPr txBox="1"/>
      </xdr:nvSpPr>
      <xdr:spPr>
        <a:xfrm>
          <a:off x="4686300" y="5247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157439</xdr:rowOff>
    </xdr:from>
    <xdr:to>
      <xdr:col>24</xdr:col>
      <xdr:colOff>152400</xdr:colOff>
      <xdr:row>31</xdr:row>
      <xdr:rowOff>157439</xdr:rowOff>
    </xdr:to>
    <xdr:cxnSp macro="">
      <xdr:nvCxnSpPr>
        <xdr:cNvPr id="60" name="直線コネクタ 59">
          <a:extLst>
            <a:ext uri="{FF2B5EF4-FFF2-40B4-BE49-F238E27FC236}">
              <a16:creationId xmlns:a16="http://schemas.microsoft.com/office/drawing/2014/main" xmlns="" id="{00000000-0008-0000-0600-00003C000000}"/>
            </a:ext>
          </a:extLst>
        </xdr:cNvPr>
        <xdr:cNvCxnSpPr/>
      </xdr:nvCxnSpPr>
      <xdr:spPr>
        <a:xfrm>
          <a:off x="4546600" y="5472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118006</xdr:rowOff>
    </xdr:from>
    <xdr:to>
      <xdr:col>24</xdr:col>
      <xdr:colOff>63500</xdr:colOff>
      <xdr:row>36</xdr:row>
      <xdr:rowOff>129360</xdr:rowOff>
    </xdr:to>
    <xdr:cxnSp macro="">
      <xdr:nvCxnSpPr>
        <xdr:cNvPr id="61" name="直線コネクタ 60">
          <a:extLst>
            <a:ext uri="{FF2B5EF4-FFF2-40B4-BE49-F238E27FC236}">
              <a16:creationId xmlns:a16="http://schemas.microsoft.com/office/drawing/2014/main" xmlns="" id="{00000000-0008-0000-0600-00003D000000}"/>
            </a:ext>
          </a:extLst>
        </xdr:cNvPr>
        <xdr:cNvCxnSpPr/>
      </xdr:nvCxnSpPr>
      <xdr:spPr>
        <a:xfrm>
          <a:off x="3797300" y="6290206"/>
          <a:ext cx="838200" cy="11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21602</xdr:rowOff>
    </xdr:from>
    <xdr:ext cx="599010" cy="259045"/>
    <xdr:sp macro="" textlink="">
      <xdr:nvSpPr>
        <xdr:cNvPr id="62" name="人件費平均値テキスト">
          <a:extLst>
            <a:ext uri="{FF2B5EF4-FFF2-40B4-BE49-F238E27FC236}">
              <a16:creationId xmlns:a16="http://schemas.microsoft.com/office/drawing/2014/main" xmlns="" id="{00000000-0008-0000-0600-00003E000000}"/>
            </a:ext>
          </a:extLst>
        </xdr:cNvPr>
        <xdr:cNvSpPr txBox="1"/>
      </xdr:nvSpPr>
      <xdr:spPr>
        <a:xfrm>
          <a:off x="4686300" y="60223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170175</xdr:rowOff>
    </xdr:from>
    <xdr:to>
      <xdr:col>24</xdr:col>
      <xdr:colOff>114300</xdr:colOff>
      <xdr:row>36</xdr:row>
      <xdr:rowOff>100325</xdr:rowOff>
    </xdr:to>
    <xdr:sp macro="" textlink="">
      <xdr:nvSpPr>
        <xdr:cNvPr id="63" name="フローチャート: 判断 62">
          <a:extLst>
            <a:ext uri="{FF2B5EF4-FFF2-40B4-BE49-F238E27FC236}">
              <a16:creationId xmlns:a16="http://schemas.microsoft.com/office/drawing/2014/main" xmlns="" id="{00000000-0008-0000-0600-00003F000000}"/>
            </a:ext>
          </a:extLst>
        </xdr:cNvPr>
        <xdr:cNvSpPr/>
      </xdr:nvSpPr>
      <xdr:spPr>
        <a:xfrm>
          <a:off x="4584700" y="617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118006</xdr:rowOff>
    </xdr:from>
    <xdr:to>
      <xdr:col>19</xdr:col>
      <xdr:colOff>177800</xdr:colOff>
      <xdr:row>36</xdr:row>
      <xdr:rowOff>150185</xdr:rowOff>
    </xdr:to>
    <xdr:cxnSp macro="">
      <xdr:nvCxnSpPr>
        <xdr:cNvPr id="64" name="直線コネクタ 63">
          <a:extLst>
            <a:ext uri="{FF2B5EF4-FFF2-40B4-BE49-F238E27FC236}">
              <a16:creationId xmlns:a16="http://schemas.microsoft.com/office/drawing/2014/main" xmlns="" id="{00000000-0008-0000-0600-000040000000}"/>
            </a:ext>
          </a:extLst>
        </xdr:cNvPr>
        <xdr:cNvCxnSpPr/>
      </xdr:nvCxnSpPr>
      <xdr:spPr>
        <a:xfrm flipV="1">
          <a:off x="2908300" y="6290206"/>
          <a:ext cx="889000" cy="32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165931</xdr:rowOff>
    </xdr:from>
    <xdr:to>
      <xdr:col>20</xdr:col>
      <xdr:colOff>38100</xdr:colOff>
      <xdr:row>36</xdr:row>
      <xdr:rowOff>96081</xdr:rowOff>
    </xdr:to>
    <xdr:sp macro="" textlink="">
      <xdr:nvSpPr>
        <xdr:cNvPr id="65" name="フローチャート: 判断 64">
          <a:extLst>
            <a:ext uri="{FF2B5EF4-FFF2-40B4-BE49-F238E27FC236}">
              <a16:creationId xmlns:a16="http://schemas.microsoft.com/office/drawing/2014/main" xmlns="" id="{00000000-0008-0000-0600-000041000000}"/>
            </a:ext>
          </a:extLst>
        </xdr:cNvPr>
        <xdr:cNvSpPr/>
      </xdr:nvSpPr>
      <xdr:spPr>
        <a:xfrm>
          <a:off x="3746500" y="6166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112608</xdr:rowOff>
    </xdr:from>
    <xdr:ext cx="599010" cy="259045"/>
    <xdr:sp macro="" textlink="">
      <xdr:nvSpPr>
        <xdr:cNvPr id="66" name="テキスト ボックス 65">
          <a:extLst>
            <a:ext uri="{FF2B5EF4-FFF2-40B4-BE49-F238E27FC236}">
              <a16:creationId xmlns:a16="http://schemas.microsoft.com/office/drawing/2014/main" xmlns="" id="{00000000-0008-0000-0600-000042000000}"/>
            </a:ext>
          </a:extLst>
        </xdr:cNvPr>
        <xdr:cNvSpPr txBox="1"/>
      </xdr:nvSpPr>
      <xdr:spPr>
        <a:xfrm>
          <a:off x="3497795" y="5941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150185</xdr:rowOff>
    </xdr:from>
    <xdr:to>
      <xdr:col>15</xdr:col>
      <xdr:colOff>50800</xdr:colOff>
      <xdr:row>37</xdr:row>
      <xdr:rowOff>19258</xdr:rowOff>
    </xdr:to>
    <xdr:cxnSp macro="">
      <xdr:nvCxnSpPr>
        <xdr:cNvPr id="67" name="直線コネクタ 66">
          <a:extLst>
            <a:ext uri="{FF2B5EF4-FFF2-40B4-BE49-F238E27FC236}">
              <a16:creationId xmlns:a16="http://schemas.microsoft.com/office/drawing/2014/main" xmlns="" id="{00000000-0008-0000-0600-000043000000}"/>
            </a:ext>
          </a:extLst>
        </xdr:cNvPr>
        <xdr:cNvCxnSpPr/>
      </xdr:nvCxnSpPr>
      <xdr:spPr>
        <a:xfrm flipV="1">
          <a:off x="2019300" y="6322385"/>
          <a:ext cx="889000" cy="40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6025</xdr:rowOff>
    </xdr:from>
    <xdr:to>
      <xdr:col>15</xdr:col>
      <xdr:colOff>101600</xdr:colOff>
      <xdr:row>36</xdr:row>
      <xdr:rowOff>107625</xdr:rowOff>
    </xdr:to>
    <xdr:sp macro="" textlink="">
      <xdr:nvSpPr>
        <xdr:cNvPr id="68" name="フローチャート: 判断 67">
          <a:extLst>
            <a:ext uri="{FF2B5EF4-FFF2-40B4-BE49-F238E27FC236}">
              <a16:creationId xmlns:a16="http://schemas.microsoft.com/office/drawing/2014/main" xmlns="" id="{00000000-0008-0000-0600-000044000000}"/>
            </a:ext>
          </a:extLst>
        </xdr:cNvPr>
        <xdr:cNvSpPr/>
      </xdr:nvSpPr>
      <xdr:spPr>
        <a:xfrm>
          <a:off x="2857500" y="6178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124152</xdr:rowOff>
    </xdr:from>
    <xdr:ext cx="599010" cy="259045"/>
    <xdr:sp macro="" textlink="">
      <xdr:nvSpPr>
        <xdr:cNvPr id="69" name="テキスト ボックス 68">
          <a:extLst>
            <a:ext uri="{FF2B5EF4-FFF2-40B4-BE49-F238E27FC236}">
              <a16:creationId xmlns:a16="http://schemas.microsoft.com/office/drawing/2014/main" xmlns="" id="{00000000-0008-0000-0600-000045000000}"/>
            </a:ext>
          </a:extLst>
        </xdr:cNvPr>
        <xdr:cNvSpPr txBox="1"/>
      </xdr:nvSpPr>
      <xdr:spPr>
        <a:xfrm>
          <a:off x="2608795" y="5953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9032</xdr:rowOff>
    </xdr:from>
    <xdr:to>
      <xdr:col>10</xdr:col>
      <xdr:colOff>114300</xdr:colOff>
      <xdr:row>37</xdr:row>
      <xdr:rowOff>19258</xdr:rowOff>
    </xdr:to>
    <xdr:cxnSp macro="">
      <xdr:nvCxnSpPr>
        <xdr:cNvPr id="70" name="直線コネクタ 69">
          <a:extLst>
            <a:ext uri="{FF2B5EF4-FFF2-40B4-BE49-F238E27FC236}">
              <a16:creationId xmlns:a16="http://schemas.microsoft.com/office/drawing/2014/main" xmlns="" id="{00000000-0008-0000-0600-000046000000}"/>
            </a:ext>
          </a:extLst>
        </xdr:cNvPr>
        <xdr:cNvCxnSpPr/>
      </xdr:nvCxnSpPr>
      <xdr:spPr>
        <a:xfrm>
          <a:off x="1130300" y="6352682"/>
          <a:ext cx="889000" cy="1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19207</xdr:rowOff>
    </xdr:from>
    <xdr:to>
      <xdr:col>10</xdr:col>
      <xdr:colOff>165100</xdr:colOff>
      <xdr:row>36</xdr:row>
      <xdr:rowOff>120807</xdr:rowOff>
    </xdr:to>
    <xdr:sp macro="" textlink="">
      <xdr:nvSpPr>
        <xdr:cNvPr id="71" name="フローチャート: 判断 70">
          <a:extLst>
            <a:ext uri="{FF2B5EF4-FFF2-40B4-BE49-F238E27FC236}">
              <a16:creationId xmlns:a16="http://schemas.microsoft.com/office/drawing/2014/main" xmlns="" id="{00000000-0008-0000-0600-000047000000}"/>
            </a:ext>
          </a:extLst>
        </xdr:cNvPr>
        <xdr:cNvSpPr/>
      </xdr:nvSpPr>
      <xdr:spPr>
        <a:xfrm>
          <a:off x="1968500" y="6191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137334</xdr:rowOff>
    </xdr:from>
    <xdr:ext cx="599010" cy="259045"/>
    <xdr:sp macro="" textlink="">
      <xdr:nvSpPr>
        <xdr:cNvPr id="72" name="テキスト ボックス 71">
          <a:extLst>
            <a:ext uri="{FF2B5EF4-FFF2-40B4-BE49-F238E27FC236}">
              <a16:creationId xmlns:a16="http://schemas.microsoft.com/office/drawing/2014/main" xmlns="" id="{00000000-0008-0000-0600-000048000000}"/>
            </a:ext>
          </a:extLst>
        </xdr:cNvPr>
        <xdr:cNvSpPr txBox="1"/>
      </xdr:nvSpPr>
      <xdr:spPr>
        <a:xfrm>
          <a:off x="1719795" y="5966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49276</xdr:rowOff>
    </xdr:from>
    <xdr:to>
      <xdr:col>6</xdr:col>
      <xdr:colOff>38100</xdr:colOff>
      <xdr:row>36</xdr:row>
      <xdr:rowOff>150876</xdr:rowOff>
    </xdr:to>
    <xdr:sp macro="" textlink="">
      <xdr:nvSpPr>
        <xdr:cNvPr id="73" name="フローチャート: 判断 72">
          <a:extLst>
            <a:ext uri="{FF2B5EF4-FFF2-40B4-BE49-F238E27FC236}">
              <a16:creationId xmlns:a16="http://schemas.microsoft.com/office/drawing/2014/main" xmlns="" id="{00000000-0008-0000-0600-000049000000}"/>
            </a:ext>
          </a:extLst>
        </xdr:cNvPr>
        <xdr:cNvSpPr/>
      </xdr:nvSpPr>
      <xdr:spPr>
        <a:xfrm>
          <a:off x="1079500" y="622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167403</xdr:rowOff>
    </xdr:from>
    <xdr:ext cx="599010" cy="259045"/>
    <xdr:sp macro="" textlink="">
      <xdr:nvSpPr>
        <xdr:cNvPr id="74" name="テキスト ボックス 73">
          <a:extLst>
            <a:ext uri="{FF2B5EF4-FFF2-40B4-BE49-F238E27FC236}">
              <a16:creationId xmlns:a16="http://schemas.microsoft.com/office/drawing/2014/main" xmlns="" id="{00000000-0008-0000-0600-00004A000000}"/>
            </a:ext>
          </a:extLst>
        </xdr:cNvPr>
        <xdr:cNvSpPr txBox="1"/>
      </xdr:nvSpPr>
      <xdr:spPr>
        <a:xfrm>
          <a:off x="830795" y="5996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xmlns=""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xmlns=""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xmlns=""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xmlns=""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78560</xdr:rowOff>
    </xdr:from>
    <xdr:to>
      <xdr:col>24</xdr:col>
      <xdr:colOff>114300</xdr:colOff>
      <xdr:row>37</xdr:row>
      <xdr:rowOff>8710</xdr:rowOff>
    </xdr:to>
    <xdr:sp macro="" textlink="">
      <xdr:nvSpPr>
        <xdr:cNvPr id="80" name="楕円 79">
          <a:extLst>
            <a:ext uri="{FF2B5EF4-FFF2-40B4-BE49-F238E27FC236}">
              <a16:creationId xmlns:a16="http://schemas.microsoft.com/office/drawing/2014/main" xmlns="" id="{00000000-0008-0000-0600-000050000000}"/>
            </a:ext>
          </a:extLst>
        </xdr:cNvPr>
        <xdr:cNvSpPr/>
      </xdr:nvSpPr>
      <xdr:spPr>
        <a:xfrm>
          <a:off x="4584700" y="625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56987</xdr:rowOff>
    </xdr:from>
    <xdr:ext cx="599010" cy="259045"/>
    <xdr:sp macro="" textlink="">
      <xdr:nvSpPr>
        <xdr:cNvPr id="81" name="人件費該当値テキスト">
          <a:extLst>
            <a:ext uri="{FF2B5EF4-FFF2-40B4-BE49-F238E27FC236}">
              <a16:creationId xmlns:a16="http://schemas.microsoft.com/office/drawing/2014/main" xmlns="" id="{00000000-0008-0000-0600-000051000000}"/>
            </a:ext>
          </a:extLst>
        </xdr:cNvPr>
        <xdr:cNvSpPr txBox="1"/>
      </xdr:nvSpPr>
      <xdr:spPr>
        <a:xfrm>
          <a:off x="4686300" y="6229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67206</xdr:rowOff>
    </xdr:from>
    <xdr:to>
      <xdr:col>20</xdr:col>
      <xdr:colOff>38100</xdr:colOff>
      <xdr:row>36</xdr:row>
      <xdr:rowOff>168806</xdr:rowOff>
    </xdr:to>
    <xdr:sp macro="" textlink="">
      <xdr:nvSpPr>
        <xdr:cNvPr id="82" name="楕円 81">
          <a:extLst>
            <a:ext uri="{FF2B5EF4-FFF2-40B4-BE49-F238E27FC236}">
              <a16:creationId xmlns:a16="http://schemas.microsoft.com/office/drawing/2014/main" xmlns="" id="{00000000-0008-0000-0600-000052000000}"/>
            </a:ext>
          </a:extLst>
        </xdr:cNvPr>
        <xdr:cNvSpPr/>
      </xdr:nvSpPr>
      <xdr:spPr>
        <a:xfrm>
          <a:off x="3746500" y="623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159933</xdr:rowOff>
    </xdr:from>
    <xdr:ext cx="599010" cy="259045"/>
    <xdr:sp macro="" textlink="">
      <xdr:nvSpPr>
        <xdr:cNvPr id="83" name="テキスト ボックス 82">
          <a:extLst>
            <a:ext uri="{FF2B5EF4-FFF2-40B4-BE49-F238E27FC236}">
              <a16:creationId xmlns:a16="http://schemas.microsoft.com/office/drawing/2014/main" xmlns="" id="{00000000-0008-0000-0600-000053000000}"/>
            </a:ext>
          </a:extLst>
        </xdr:cNvPr>
        <xdr:cNvSpPr txBox="1"/>
      </xdr:nvSpPr>
      <xdr:spPr>
        <a:xfrm>
          <a:off x="3497795" y="6332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99385</xdr:rowOff>
    </xdr:from>
    <xdr:to>
      <xdr:col>15</xdr:col>
      <xdr:colOff>101600</xdr:colOff>
      <xdr:row>37</xdr:row>
      <xdr:rowOff>29535</xdr:rowOff>
    </xdr:to>
    <xdr:sp macro="" textlink="">
      <xdr:nvSpPr>
        <xdr:cNvPr id="84" name="楕円 83">
          <a:extLst>
            <a:ext uri="{FF2B5EF4-FFF2-40B4-BE49-F238E27FC236}">
              <a16:creationId xmlns:a16="http://schemas.microsoft.com/office/drawing/2014/main" xmlns="" id="{00000000-0008-0000-0600-000054000000}"/>
            </a:ext>
          </a:extLst>
        </xdr:cNvPr>
        <xdr:cNvSpPr/>
      </xdr:nvSpPr>
      <xdr:spPr>
        <a:xfrm>
          <a:off x="2857500" y="627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20662</xdr:rowOff>
    </xdr:from>
    <xdr:ext cx="599010" cy="259045"/>
    <xdr:sp macro="" textlink="">
      <xdr:nvSpPr>
        <xdr:cNvPr id="85" name="テキスト ボックス 84">
          <a:extLst>
            <a:ext uri="{FF2B5EF4-FFF2-40B4-BE49-F238E27FC236}">
              <a16:creationId xmlns:a16="http://schemas.microsoft.com/office/drawing/2014/main" xmlns="" id="{00000000-0008-0000-0600-000055000000}"/>
            </a:ext>
          </a:extLst>
        </xdr:cNvPr>
        <xdr:cNvSpPr txBox="1"/>
      </xdr:nvSpPr>
      <xdr:spPr>
        <a:xfrm>
          <a:off x="2608795" y="6364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139908</xdr:rowOff>
    </xdr:from>
    <xdr:to>
      <xdr:col>10</xdr:col>
      <xdr:colOff>165100</xdr:colOff>
      <xdr:row>37</xdr:row>
      <xdr:rowOff>70058</xdr:rowOff>
    </xdr:to>
    <xdr:sp macro="" textlink="">
      <xdr:nvSpPr>
        <xdr:cNvPr id="86" name="楕円 85">
          <a:extLst>
            <a:ext uri="{FF2B5EF4-FFF2-40B4-BE49-F238E27FC236}">
              <a16:creationId xmlns:a16="http://schemas.microsoft.com/office/drawing/2014/main" xmlns="" id="{00000000-0008-0000-0600-000056000000}"/>
            </a:ext>
          </a:extLst>
        </xdr:cNvPr>
        <xdr:cNvSpPr/>
      </xdr:nvSpPr>
      <xdr:spPr>
        <a:xfrm>
          <a:off x="1968500" y="6312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61185</xdr:rowOff>
    </xdr:from>
    <xdr:ext cx="534377" cy="259045"/>
    <xdr:sp macro="" textlink="">
      <xdr:nvSpPr>
        <xdr:cNvPr id="87" name="テキスト ボックス 86">
          <a:extLst>
            <a:ext uri="{FF2B5EF4-FFF2-40B4-BE49-F238E27FC236}">
              <a16:creationId xmlns:a16="http://schemas.microsoft.com/office/drawing/2014/main" xmlns="" id="{00000000-0008-0000-0600-000057000000}"/>
            </a:ext>
          </a:extLst>
        </xdr:cNvPr>
        <xdr:cNvSpPr txBox="1"/>
      </xdr:nvSpPr>
      <xdr:spPr>
        <a:xfrm>
          <a:off x="1752111" y="6404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129682</xdr:rowOff>
    </xdr:from>
    <xdr:to>
      <xdr:col>6</xdr:col>
      <xdr:colOff>38100</xdr:colOff>
      <xdr:row>37</xdr:row>
      <xdr:rowOff>59832</xdr:rowOff>
    </xdr:to>
    <xdr:sp macro="" textlink="">
      <xdr:nvSpPr>
        <xdr:cNvPr id="88" name="楕円 87">
          <a:extLst>
            <a:ext uri="{FF2B5EF4-FFF2-40B4-BE49-F238E27FC236}">
              <a16:creationId xmlns:a16="http://schemas.microsoft.com/office/drawing/2014/main" xmlns="" id="{00000000-0008-0000-0600-000058000000}"/>
            </a:ext>
          </a:extLst>
        </xdr:cNvPr>
        <xdr:cNvSpPr/>
      </xdr:nvSpPr>
      <xdr:spPr>
        <a:xfrm>
          <a:off x="1079500" y="6301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50959</xdr:rowOff>
    </xdr:from>
    <xdr:ext cx="534377" cy="259045"/>
    <xdr:sp macro="" textlink="">
      <xdr:nvSpPr>
        <xdr:cNvPr id="89" name="テキスト ボックス 88">
          <a:extLst>
            <a:ext uri="{FF2B5EF4-FFF2-40B4-BE49-F238E27FC236}">
              <a16:creationId xmlns:a16="http://schemas.microsoft.com/office/drawing/2014/main" xmlns="" id="{00000000-0008-0000-0600-000059000000}"/>
            </a:ext>
          </a:extLst>
        </xdr:cNvPr>
        <xdr:cNvSpPr txBox="1"/>
      </xdr:nvSpPr>
      <xdr:spPr>
        <a:xfrm>
          <a:off x="863111" y="6394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xmlns=""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xmlns=""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xmlns=""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xmlns=""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xmlns=""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xmlns=""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xmlns=""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xmlns=""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xmlns=""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xmlns=""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xmlns="" id="{00000000-0008-0000-06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xmlns="" id="{00000000-0008-0000-06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xmlns="" id="{00000000-0008-0000-06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xmlns="" id="{00000000-0008-0000-06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xmlns="" id="{00000000-0008-0000-06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xmlns="" id="{00000000-0008-0000-06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xmlns="" id="{00000000-0008-0000-06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xmlns="" id="{00000000-0008-0000-06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xmlns="" id="{00000000-0008-0000-06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xmlns="" id="{00000000-0008-0000-06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a:extLst>
            <a:ext uri="{FF2B5EF4-FFF2-40B4-BE49-F238E27FC236}">
              <a16:creationId xmlns:a16="http://schemas.microsoft.com/office/drawing/2014/main" xmlns="" id="{00000000-0008-0000-06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113873</xdr:rowOff>
    </xdr:from>
    <xdr:to>
      <xdr:col>24</xdr:col>
      <xdr:colOff>62865</xdr:colOff>
      <xdr:row>57</xdr:row>
      <xdr:rowOff>59969</xdr:rowOff>
    </xdr:to>
    <xdr:cxnSp macro="">
      <xdr:nvCxnSpPr>
        <xdr:cNvPr id="111" name="直線コネクタ 110">
          <a:extLst>
            <a:ext uri="{FF2B5EF4-FFF2-40B4-BE49-F238E27FC236}">
              <a16:creationId xmlns:a16="http://schemas.microsoft.com/office/drawing/2014/main" xmlns="" id="{00000000-0008-0000-0600-00006F000000}"/>
            </a:ext>
          </a:extLst>
        </xdr:cNvPr>
        <xdr:cNvCxnSpPr/>
      </xdr:nvCxnSpPr>
      <xdr:spPr>
        <a:xfrm flipV="1">
          <a:off x="4633595" y="8686373"/>
          <a:ext cx="1270" cy="11462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63796</xdr:rowOff>
    </xdr:from>
    <xdr:ext cx="534377" cy="259045"/>
    <xdr:sp macro="" textlink="">
      <xdr:nvSpPr>
        <xdr:cNvPr id="112" name="物件費最小値テキスト">
          <a:extLst>
            <a:ext uri="{FF2B5EF4-FFF2-40B4-BE49-F238E27FC236}">
              <a16:creationId xmlns:a16="http://schemas.microsoft.com/office/drawing/2014/main" xmlns="" id="{00000000-0008-0000-0600-000070000000}"/>
            </a:ext>
          </a:extLst>
        </xdr:cNvPr>
        <xdr:cNvSpPr txBox="1"/>
      </xdr:nvSpPr>
      <xdr:spPr>
        <a:xfrm>
          <a:off x="4686300" y="9836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59969</xdr:rowOff>
    </xdr:from>
    <xdr:to>
      <xdr:col>24</xdr:col>
      <xdr:colOff>152400</xdr:colOff>
      <xdr:row>57</xdr:row>
      <xdr:rowOff>59969</xdr:rowOff>
    </xdr:to>
    <xdr:cxnSp macro="">
      <xdr:nvCxnSpPr>
        <xdr:cNvPr id="113" name="直線コネクタ 112">
          <a:extLst>
            <a:ext uri="{FF2B5EF4-FFF2-40B4-BE49-F238E27FC236}">
              <a16:creationId xmlns:a16="http://schemas.microsoft.com/office/drawing/2014/main" xmlns="" id="{00000000-0008-0000-0600-000071000000}"/>
            </a:ext>
          </a:extLst>
        </xdr:cNvPr>
        <xdr:cNvCxnSpPr/>
      </xdr:nvCxnSpPr>
      <xdr:spPr>
        <a:xfrm>
          <a:off x="4546600" y="9832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60550</xdr:rowOff>
    </xdr:from>
    <xdr:ext cx="599010" cy="259045"/>
    <xdr:sp macro="" textlink="">
      <xdr:nvSpPr>
        <xdr:cNvPr id="114" name="物件費最大値テキスト">
          <a:extLst>
            <a:ext uri="{FF2B5EF4-FFF2-40B4-BE49-F238E27FC236}">
              <a16:creationId xmlns:a16="http://schemas.microsoft.com/office/drawing/2014/main" xmlns="" id="{00000000-0008-0000-0600-000072000000}"/>
            </a:ext>
          </a:extLst>
        </xdr:cNvPr>
        <xdr:cNvSpPr txBox="1"/>
      </xdr:nvSpPr>
      <xdr:spPr>
        <a:xfrm>
          <a:off x="4686300" y="8461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113873</xdr:rowOff>
    </xdr:from>
    <xdr:to>
      <xdr:col>24</xdr:col>
      <xdr:colOff>152400</xdr:colOff>
      <xdr:row>50</xdr:row>
      <xdr:rowOff>113873</xdr:rowOff>
    </xdr:to>
    <xdr:cxnSp macro="">
      <xdr:nvCxnSpPr>
        <xdr:cNvPr id="115" name="直線コネクタ 114">
          <a:extLst>
            <a:ext uri="{FF2B5EF4-FFF2-40B4-BE49-F238E27FC236}">
              <a16:creationId xmlns:a16="http://schemas.microsoft.com/office/drawing/2014/main" xmlns="" id="{00000000-0008-0000-0600-000073000000}"/>
            </a:ext>
          </a:extLst>
        </xdr:cNvPr>
        <xdr:cNvCxnSpPr/>
      </xdr:nvCxnSpPr>
      <xdr:spPr>
        <a:xfrm>
          <a:off x="4546600" y="8686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66507</xdr:rowOff>
    </xdr:from>
    <xdr:to>
      <xdr:col>24</xdr:col>
      <xdr:colOff>63500</xdr:colOff>
      <xdr:row>55</xdr:row>
      <xdr:rowOff>49604</xdr:rowOff>
    </xdr:to>
    <xdr:cxnSp macro="">
      <xdr:nvCxnSpPr>
        <xdr:cNvPr id="116" name="直線コネクタ 115">
          <a:extLst>
            <a:ext uri="{FF2B5EF4-FFF2-40B4-BE49-F238E27FC236}">
              <a16:creationId xmlns:a16="http://schemas.microsoft.com/office/drawing/2014/main" xmlns="" id="{00000000-0008-0000-0600-000074000000}"/>
            </a:ext>
          </a:extLst>
        </xdr:cNvPr>
        <xdr:cNvCxnSpPr/>
      </xdr:nvCxnSpPr>
      <xdr:spPr>
        <a:xfrm>
          <a:off x="3797300" y="9324807"/>
          <a:ext cx="838200" cy="154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25703</xdr:rowOff>
    </xdr:from>
    <xdr:ext cx="599010" cy="259045"/>
    <xdr:sp macro="" textlink="">
      <xdr:nvSpPr>
        <xdr:cNvPr id="117" name="物件費平均値テキスト">
          <a:extLst>
            <a:ext uri="{FF2B5EF4-FFF2-40B4-BE49-F238E27FC236}">
              <a16:creationId xmlns:a16="http://schemas.microsoft.com/office/drawing/2014/main" xmlns="" id="{00000000-0008-0000-0600-000075000000}"/>
            </a:ext>
          </a:extLst>
        </xdr:cNvPr>
        <xdr:cNvSpPr txBox="1"/>
      </xdr:nvSpPr>
      <xdr:spPr>
        <a:xfrm>
          <a:off x="4686300" y="945545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47276</xdr:rowOff>
    </xdr:from>
    <xdr:to>
      <xdr:col>24</xdr:col>
      <xdr:colOff>114300</xdr:colOff>
      <xdr:row>55</xdr:row>
      <xdr:rowOff>148876</xdr:rowOff>
    </xdr:to>
    <xdr:sp macro="" textlink="">
      <xdr:nvSpPr>
        <xdr:cNvPr id="118" name="フローチャート: 判断 117">
          <a:extLst>
            <a:ext uri="{FF2B5EF4-FFF2-40B4-BE49-F238E27FC236}">
              <a16:creationId xmlns:a16="http://schemas.microsoft.com/office/drawing/2014/main" xmlns="" id="{00000000-0008-0000-0600-000076000000}"/>
            </a:ext>
          </a:extLst>
        </xdr:cNvPr>
        <xdr:cNvSpPr/>
      </xdr:nvSpPr>
      <xdr:spPr>
        <a:xfrm>
          <a:off x="4584700" y="9477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66507</xdr:rowOff>
    </xdr:from>
    <xdr:to>
      <xdr:col>19</xdr:col>
      <xdr:colOff>177800</xdr:colOff>
      <xdr:row>55</xdr:row>
      <xdr:rowOff>25665</xdr:rowOff>
    </xdr:to>
    <xdr:cxnSp macro="">
      <xdr:nvCxnSpPr>
        <xdr:cNvPr id="119" name="直線コネクタ 118">
          <a:extLst>
            <a:ext uri="{FF2B5EF4-FFF2-40B4-BE49-F238E27FC236}">
              <a16:creationId xmlns:a16="http://schemas.microsoft.com/office/drawing/2014/main" xmlns="" id="{00000000-0008-0000-0600-000077000000}"/>
            </a:ext>
          </a:extLst>
        </xdr:cNvPr>
        <xdr:cNvCxnSpPr/>
      </xdr:nvCxnSpPr>
      <xdr:spPr>
        <a:xfrm flipV="1">
          <a:off x="2908300" y="9324807"/>
          <a:ext cx="889000" cy="130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43226</xdr:rowOff>
    </xdr:from>
    <xdr:to>
      <xdr:col>20</xdr:col>
      <xdr:colOff>38100</xdr:colOff>
      <xdr:row>55</xdr:row>
      <xdr:rowOff>144826</xdr:rowOff>
    </xdr:to>
    <xdr:sp macro="" textlink="">
      <xdr:nvSpPr>
        <xdr:cNvPr id="120" name="フローチャート: 判断 119">
          <a:extLst>
            <a:ext uri="{FF2B5EF4-FFF2-40B4-BE49-F238E27FC236}">
              <a16:creationId xmlns:a16="http://schemas.microsoft.com/office/drawing/2014/main" xmlns="" id="{00000000-0008-0000-0600-000078000000}"/>
            </a:ext>
          </a:extLst>
        </xdr:cNvPr>
        <xdr:cNvSpPr/>
      </xdr:nvSpPr>
      <xdr:spPr>
        <a:xfrm>
          <a:off x="3746500" y="947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135953</xdr:rowOff>
    </xdr:from>
    <xdr:ext cx="599010" cy="259045"/>
    <xdr:sp macro="" textlink="">
      <xdr:nvSpPr>
        <xdr:cNvPr id="121" name="テキスト ボックス 120">
          <a:extLst>
            <a:ext uri="{FF2B5EF4-FFF2-40B4-BE49-F238E27FC236}">
              <a16:creationId xmlns:a16="http://schemas.microsoft.com/office/drawing/2014/main" xmlns="" id="{00000000-0008-0000-0600-000079000000}"/>
            </a:ext>
          </a:extLst>
        </xdr:cNvPr>
        <xdr:cNvSpPr txBox="1"/>
      </xdr:nvSpPr>
      <xdr:spPr>
        <a:xfrm>
          <a:off x="3497795" y="9565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25665</xdr:rowOff>
    </xdr:from>
    <xdr:to>
      <xdr:col>15</xdr:col>
      <xdr:colOff>50800</xdr:colOff>
      <xdr:row>56</xdr:row>
      <xdr:rowOff>45362</xdr:rowOff>
    </xdr:to>
    <xdr:cxnSp macro="">
      <xdr:nvCxnSpPr>
        <xdr:cNvPr id="122" name="直線コネクタ 121">
          <a:extLst>
            <a:ext uri="{FF2B5EF4-FFF2-40B4-BE49-F238E27FC236}">
              <a16:creationId xmlns:a16="http://schemas.microsoft.com/office/drawing/2014/main" xmlns="" id="{00000000-0008-0000-0600-00007A000000}"/>
            </a:ext>
          </a:extLst>
        </xdr:cNvPr>
        <xdr:cNvCxnSpPr/>
      </xdr:nvCxnSpPr>
      <xdr:spPr>
        <a:xfrm flipV="1">
          <a:off x="2019300" y="9455415"/>
          <a:ext cx="889000" cy="19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68514</xdr:rowOff>
    </xdr:from>
    <xdr:to>
      <xdr:col>15</xdr:col>
      <xdr:colOff>101600</xdr:colOff>
      <xdr:row>55</xdr:row>
      <xdr:rowOff>170114</xdr:rowOff>
    </xdr:to>
    <xdr:sp macro="" textlink="">
      <xdr:nvSpPr>
        <xdr:cNvPr id="123" name="フローチャート: 判断 122">
          <a:extLst>
            <a:ext uri="{FF2B5EF4-FFF2-40B4-BE49-F238E27FC236}">
              <a16:creationId xmlns:a16="http://schemas.microsoft.com/office/drawing/2014/main" xmlns="" id="{00000000-0008-0000-0600-00007B000000}"/>
            </a:ext>
          </a:extLst>
        </xdr:cNvPr>
        <xdr:cNvSpPr/>
      </xdr:nvSpPr>
      <xdr:spPr>
        <a:xfrm>
          <a:off x="2857500" y="949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161241</xdr:rowOff>
    </xdr:from>
    <xdr:ext cx="599010" cy="259045"/>
    <xdr:sp macro="" textlink="">
      <xdr:nvSpPr>
        <xdr:cNvPr id="124" name="テキスト ボックス 123">
          <a:extLst>
            <a:ext uri="{FF2B5EF4-FFF2-40B4-BE49-F238E27FC236}">
              <a16:creationId xmlns:a16="http://schemas.microsoft.com/office/drawing/2014/main" xmlns="" id="{00000000-0008-0000-0600-00007C000000}"/>
            </a:ext>
          </a:extLst>
        </xdr:cNvPr>
        <xdr:cNvSpPr txBox="1"/>
      </xdr:nvSpPr>
      <xdr:spPr>
        <a:xfrm>
          <a:off x="2608795" y="9590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40236</xdr:rowOff>
    </xdr:from>
    <xdr:to>
      <xdr:col>10</xdr:col>
      <xdr:colOff>114300</xdr:colOff>
      <xdr:row>56</xdr:row>
      <xdr:rowOff>45362</xdr:rowOff>
    </xdr:to>
    <xdr:cxnSp macro="">
      <xdr:nvCxnSpPr>
        <xdr:cNvPr id="125" name="直線コネクタ 124">
          <a:extLst>
            <a:ext uri="{FF2B5EF4-FFF2-40B4-BE49-F238E27FC236}">
              <a16:creationId xmlns:a16="http://schemas.microsoft.com/office/drawing/2014/main" xmlns="" id="{00000000-0008-0000-0600-00007D000000}"/>
            </a:ext>
          </a:extLst>
        </xdr:cNvPr>
        <xdr:cNvCxnSpPr/>
      </xdr:nvCxnSpPr>
      <xdr:spPr>
        <a:xfrm>
          <a:off x="1130300" y="9641436"/>
          <a:ext cx="889000" cy="5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117571</xdr:rowOff>
    </xdr:from>
    <xdr:to>
      <xdr:col>10</xdr:col>
      <xdr:colOff>165100</xdr:colOff>
      <xdr:row>56</xdr:row>
      <xdr:rowOff>47721</xdr:rowOff>
    </xdr:to>
    <xdr:sp macro="" textlink="">
      <xdr:nvSpPr>
        <xdr:cNvPr id="126" name="フローチャート: 判断 125">
          <a:extLst>
            <a:ext uri="{FF2B5EF4-FFF2-40B4-BE49-F238E27FC236}">
              <a16:creationId xmlns:a16="http://schemas.microsoft.com/office/drawing/2014/main" xmlns="" id="{00000000-0008-0000-0600-00007E000000}"/>
            </a:ext>
          </a:extLst>
        </xdr:cNvPr>
        <xdr:cNvSpPr/>
      </xdr:nvSpPr>
      <xdr:spPr>
        <a:xfrm>
          <a:off x="1968500" y="9547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64248</xdr:rowOff>
    </xdr:from>
    <xdr:ext cx="599010" cy="259045"/>
    <xdr:sp macro="" textlink="">
      <xdr:nvSpPr>
        <xdr:cNvPr id="127" name="テキスト ボックス 126">
          <a:extLst>
            <a:ext uri="{FF2B5EF4-FFF2-40B4-BE49-F238E27FC236}">
              <a16:creationId xmlns:a16="http://schemas.microsoft.com/office/drawing/2014/main" xmlns="" id="{00000000-0008-0000-0600-00007F000000}"/>
            </a:ext>
          </a:extLst>
        </xdr:cNvPr>
        <xdr:cNvSpPr txBox="1"/>
      </xdr:nvSpPr>
      <xdr:spPr>
        <a:xfrm>
          <a:off x="1719795" y="9322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111709</xdr:rowOff>
    </xdr:from>
    <xdr:to>
      <xdr:col>6</xdr:col>
      <xdr:colOff>38100</xdr:colOff>
      <xdr:row>56</xdr:row>
      <xdr:rowOff>41859</xdr:rowOff>
    </xdr:to>
    <xdr:sp macro="" textlink="">
      <xdr:nvSpPr>
        <xdr:cNvPr id="128" name="フローチャート: 判断 127">
          <a:extLst>
            <a:ext uri="{FF2B5EF4-FFF2-40B4-BE49-F238E27FC236}">
              <a16:creationId xmlns:a16="http://schemas.microsoft.com/office/drawing/2014/main" xmlns="" id="{00000000-0008-0000-0600-000080000000}"/>
            </a:ext>
          </a:extLst>
        </xdr:cNvPr>
        <xdr:cNvSpPr/>
      </xdr:nvSpPr>
      <xdr:spPr>
        <a:xfrm>
          <a:off x="1079500" y="9541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58386</xdr:rowOff>
    </xdr:from>
    <xdr:ext cx="599010" cy="259045"/>
    <xdr:sp macro="" textlink="">
      <xdr:nvSpPr>
        <xdr:cNvPr id="129" name="テキスト ボックス 128">
          <a:extLst>
            <a:ext uri="{FF2B5EF4-FFF2-40B4-BE49-F238E27FC236}">
              <a16:creationId xmlns:a16="http://schemas.microsoft.com/office/drawing/2014/main" xmlns="" id="{00000000-0008-0000-0600-000081000000}"/>
            </a:ext>
          </a:extLst>
        </xdr:cNvPr>
        <xdr:cNvSpPr txBox="1"/>
      </xdr:nvSpPr>
      <xdr:spPr>
        <a:xfrm>
          <a:off x="830795" y="9316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xmlns="" id="{00000000-0008-0000-06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xmlns="" id="{00000000-0008-0000-06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xmlns="" id="{00000000-0008-0000-06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xmlns="" id="{00000000-0008-0000-06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xmlns="" id="{00000000-0008-0000-06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170254</xdr:rowOff>
    </xdr:from>
    <xdr:to>
      <xdr:col>24</xdr:col>
      <xdr:colOff>114300</xdr:colOff>
      <xdr:row>55</xdr:row>
      <xdr:rowOff>100404</xdr:rowOff>
    </xdr:to>
    <xdr:sp macro="" textlink="">
      <xdr:nvSpPr>
        <xdr:cNvPr id="135" name="楕円 134">
          <a:extLst>
            <a:ext uri="{FF2B5EF4-FFF2-40B4-BE49-F238E27FC236}">
              <a16:creationId xmlns:a16="http://schemas.microsoft.com/office/drawing/2014/main" xmlns="" id="{00000000-0008-0000-0600-000087000000}"/>
            </a:ext>
          </a:extLst>
        </xdr:cNvPr>
        <xdr:cNvSpPr/>
      </xdr:nvSpPr>
      <xdr:spPr>
        <a:xfrm>
          <a:off x="4584700" y="942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21681</xdr:rowOff>
    </xdr:from>
    <xdr:ext cx="599010" cy="259045"/>
    <xdr:sp macro="" textlink="">
      <xdr:nvSpPr>
        <xdr:cNvPr id="136" name="物件費該当値テキスト">
          <a:extLst>
            <a:ext uri="{FF2B5EF4-FFF2-40B4-BE49-F238E27FC236}">
              <a16:creationId xmlns:a16="http://schemas.microsoft.com/office/drawing/2014/main" xmlns="" id="{00000000-0008-0000-0600-000088000000}"/>
            </a:ext>
          </a:extLst>
        </xdr:cNvPr>
        <xdr:cNvSpPr txBox="1"/>
      </xdr:nvSpPr>
      <xdr:spPr>
        <a:xfrm>
          <a:off x="4686300" y="9279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15707</xdr:rowOff>
    </xdr:from>
    <xdr:to>
      <xdr:col>20</xdr:col>
      <xdr:colOff>38100</xdr:colOff>
      <xdr:row>54</xdr:row>
      <xdr:rowOff>117307</xdr:rowOff>
    </xdr:to>
    <xdr:sp macro="" textlink="">
      <xdr:nvSpPr>
        <xdr:cNvPr id="137" name="楕円 136">
          <a:extLst>
            <a:ext uri="{FF2B5EF4-FFF2-40B4-BE49-F238E27FC236}">
              <a16:creationId xmlns:a16="http://schemas.microsoft.com/office/drawing/2014/main" xmlns="" id="{00000000-0008-0000-0600-000089000000}"/>
            </a:ext>
          </a:extLst>
        </xdr:cNvPr>
        <xdr:cNvSpPr/>
      </xdr:nvSpPr>
      <xdr:spPr>
        <a:xfrm>
          <a:off x="3746500" y="9274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133834</xdr:rowOff>
    </xdr:from>
    <xdr:ext cx="599010" cy="259045"/>
    <xdr:sp macro="" textlink="">
      <xdr:nvSpPr>
        <xdr:cNvPr id="138" name="テキスト ボックス 137">
          <a:extLst>
            <a:ext uri="{FF2B5EF4-FFF2-40B4-BE49-F238E27FC236}">
              <a16:creationId xmlns:a16="http://schemas.microsoft.com/office/drawing/2014/main" xmlns="" id="{00000000-0008-0000-0600-00008A000000}"/>
            </a:ext>
          </a:extLst>
        </xdr:cNvPr>
        <xdr:cNvSpPr txBox="1"/>
      </xdr:nvSpPr>
      <xdr:spPr>
        <a:xfrm>
          <a:off x="3497795" y="9049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146315</xdr:rowOff>
    </xdr:from>
    <xdr:to>
      <xdr:col>15</xdr:col>
      <xdr:colOff>101600</xdr:colOff>
      <xdr:row>55</xdr:row>
      <xdr:rowOff>76465</xdr:rowOff>
    </xdr:to>
    <xdr:sp macro="" textlink="">
      <xdr:nvSpPr>
        <xdr:cNvPr id="139" name="楕円 138">
          <a:extLst>
            <a:ext uri="{FF2B5EF4-FFF2-40B4-BE49-F238E27FC236}">
              <a16:creationId xmlns:a16="http://schemas.microsoft.com/office/drawing/2014/main" xmlns="" id="{00000000-0008-0000-0600-00008B000000}"/>
            </a:ext>
          </a:extLst>
        </xdr:cNvPr>
        <xdr:cNvSpPr/>
      </xdr:nvSpPr>
      <xdr:spPr>
        <a:xfrm>
          <a:off x="2857500" y="940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92992</xdr:rowOff>
    </xdr:from>
    <xdr:ext cx="599010" cy="259045"/>
    <xdr:sp macro="" textlink="">
      <xdr:nvSpPr>
        <xdr:cNvPr id="140" name="テキスト ボックス 139">
          <a:extLst>
            <a:ext uri="{FF2B5EF4-FFF2-40B4-BE49-F238E27FC236}">
              <a16:creationId xmlns:a16="http://schemas.microsoft.com/office/drawing/2014/main" xmlns="" id="{00000000-0008-0000-0600-00008C000000}"/>
            </a:ext>
          </a:extLst>
        </xdr:cNvPr>
        <xdr:cNvSpPr txBox="1"/>
      </xdr:nvSpPr>
      <xdr:spPr>
        <a:xfrm>
          <a:off x="2608795" y="9179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166012</xdr:rowOff>
    </xdr:from>
    <xdr:to>
      <xdr:col>10</xdr:col>
      <xdr:colOff>165100</xdr:colOff>
      <xdr:row>56</xdr:row>
      <xdr:rowOff>96162</xdr:rowOff>
    </xdr:to>
    <xdr:sp macro="" textlink="">
      <xdr:nvSpPr>
        <xdr:cNvPr id="141" name="楕円 140">
          <a:extLst>
            <a:ext uri="{FF2B5EF4-FFF2-40B4-BE49-F238E27FC236}">
              <a16:creationId xmlns:a16="http://schemas.microsoft.com/office/drawing/2014/main" xmlns="" id="{00000000-0008-0000-0600-00008D000000}"/>
            </a:ext>
          </a:extLst>
        </xdr:cNvPr>
        <xdr:cNvSpPr/>
      </xdr:nvSpPr>
      <xdr:spPr>
        <a:xfrm>
          <a:off x="1968500" y="9595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87289</xdr:rowOff>
    </xdr:from>
    <xdr:ext cx="534377" cy="259045"/>
    <xdr:sp macro="" textlink="">
      <xdr:nvSpPr>
        <xdr:cNvPr id="142" name="テキスト ボックス 141">
          <a:extLst>
            <a:ext uri="{FF2B5EF4-FFF2-40B4-BE49-F238E27FC236}">
              <a16:creationId xmlns:a16="http://schemas.microsoft.com/office/drawing/2014/main" xmlns="" id="{00000000-0008-0000-0600-00008E000000}"/>
            </a:ext>
          </a:extLst>
        </xdr:cNvPr>
        <xdr:cNvSpPr txBox="1"/>
      </xdr:nvSpPr>
      <xdr:spPr>
        <a:xfrm>
          <a:off x="1752111" y="968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160886</xdr:rowOff>
    </xdr:from>
    <xdr:to>
      <xdr:col>6</xdr:col>
      <xdr:colOff>38100</xdr:colOff>
      <xdr:row>56</xdr:row>
      <xdr:rowOff>91036</xdr:rowOff>
    </xdr:to>
    <xdr:sp macro="" textlink="">
      <xdr:nvSpPr>
        <xdr:cNvPr id="143" name="楕円 142">
          <a:extLst>
            <a:ext uri="{FF2B5EF4-FFF2-40B4-BE49-F238E27FC236}">
              <a16:creationId xmlns:a16="http://schemas.microsoft.com/office/drawing/2014/main" xmlns="" id="{00000000-0008-0000-0600-00008F000000}"/>
            </a:ext>
          </a:extLst>
        </xdr:cNvPr>
        <xdr:cNvSpPr/>
      </xdr:nvSpPr>
      <xdr:spPr>
        <a:xfrm>
          <a:off x="1079500" y="9590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82163</xdr:rowOff>
    </xdr:from>
    <xdr:ext cx="534377" cy="259045"/>
    <xdr:sp macro="" textlink="">
      <xdr:nvSpPr>
        <xdr:cNvPr id="144" name="テキスト ボックス 143">
          <a:extLst>
            <a:ext uri="{FF2B5EF4-FFF2-40B4-BE49-F238E27FC236}">
              <a16:creationId xmlns:a16="http://schemas.microsoft.com/office/drawing/2014/main" xmlns="" id="{00000000-0008-0000-0600-000090000000}"/>
            </a:ext>
          </a:extLst>
        </xdr:cNvPr>
        <xdr:cNvSpPr txBox="1"/>
      </xdr:nvSpPr>
      <xdr:spPr>
        <a:xfrm>
          <a:off x="863111" y="9683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xmlns="" id="{00000000-0008-0000-06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xmlns="" id="{00000000-0008-0000-06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xmlns="" id="{00000000-0008-0000-06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xmlns="" id="{00000000-0008-0000-06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xmlns="" id="{00000000-0008-0000-06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xmlns="" id="{00000000-0008-0000-06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xmlns="" id="{00000000-0008-0000-06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xmlns="" id="{00000000-0008-0000-06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xmlns="" id="{00000000-0008-0000-06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xmlns="" id="{00000000-0008-0000-06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a:extLst>
            <a:ext uri="{FF2B5EF4-FFF2-40B4-BE49-F238E27FC236}">
              <a16:creationId xmlns:a16="http://schemas.microsoft.com/office/drawing/2014/main" xmlns="" id="{00000000-0008-0000-0600-00009B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6" name="テキスト ボックス 155">
          <a:extLst>
            <a:ext uri="{FF2B5EF4-FFF2-40B4-BE49-F238E27FC236}">
              <a16:creationId xmlns:a16="http://schemas.microsoft.com/office/drawing/2014/main" xmlns="" id="{00000000-0008-0000-0600-00009C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a:extLst>
            <a:ext uri="{FF2B5EF4-FFF2-40B4-BE49-F238E27FC236}">
              <a16:creationId xmlns:a16="http://schemas.microsoft.com/office/drawing/2014/main" xmlns="" id="{00000000-0008-0000-0600-00009D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8" name="テキスト ボックス 157">
          <a:extLst>
            <a:ext uri="{FF2B5EF4-FFF2-40B4-BE49-F238E27FC236}">
              <a16:creationId xmlns:a16="http://schemas.microsoft.com/office/drawing/2014/main" xmlns="" id="{00000000-0008-0000-0600-00009E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a:extLst>
            <a:ext uri="{FF2B5EF4-FFF2-40B4-BE49-F238E27FC236}">
              <a16:creationId xmlns:a16="http://schemas.microsoft.com/office/drawing/2014/main" xmlns="" id="{00000000-0008-0000-0600-00009F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0" name="テキスト ボックス 159">
          <a:extLst>
            <a:ext uri="{FF2B5EF4-FFF2-40B4-BE49-F238E27FC236}">
              <a16:creationId xmlns:a16="http://schemas.microsoft.com/office/drawing/2014/main" xmlns="" id="{00000000-0008-0000-0600-0000A0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a:extLst>
            <a:ext uri="{FF2B5EF4-FFF2-40B4-BE49-F238E27FC236}">
              <a16:creationId xmlns:a16="http://schemas.microsoft.com/office/drawing/2014/main" xmlns="" id="{00000000-0008-0000-0600-0000A1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2" name="テキスト ボックス 161">
          <a:extLst>
            <a:ext uri="{FF2B5EF4-FFF2-40B4-BE49-F238E27FC236}">
              <a16:creationId xmlns:a16="http://schemas.microsoft.com/office/drawing/2014/main" xmlns="" id="{00000000-0008-0000-0600-0000A2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a:extLst>
            <a:ext uri="{FF2B5EF4-FFF2-40B4-BE49-F238E27FC236}">
              <a16:creationId xmlns:a16="http://schemas.microsoft.com/office/drawing/2014/main" xmlns="" id="{00000000-0008-0000-0600-0000A3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a:extLst>
            <a:ext uri="{FF2B5EF4-FFF2-40B4-BE49-F238E27FC236}">
              <a16:creationId xmlns:a16="http://schemas.microsoft.com/office/drawing/2014/main" xmlns="" id="{00000000-0008-0000-0600-0000A4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a:extLst>
            <a:ext uri="{FF2B5EF4-FFF2-40B4-BE49-F238E27FC236}">
              <a16:creationId xmlns:a16="http://schemas.microsoft.com/office/drawing/2014/main" xmlns="" id="{00000000-0008-0000-0600-0000A5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137094</xdr:rowOff>
    </xdr:from>
    <xdr:to>
      <xdr:col>24</xdr:col>
      <xdr:colOff>62865</xdr:colOff>
      <xdr:row>78</xdr:row>
      <xdr:rowOff>138626</xdr:rowOff>
    </xdr:to>
    <xdr:cxnSp macro="">
      <xdr:nvCxnSpPr>
        <xdr:cNvPr id="166" name="直線コネクタ 165">
          <a:extLst>
            <a:ext uri="{FF2B5EF4-FFF2-40B4-BE49-F238E27FC236}">
              <a16:creationId xmlns:a16="http://schemas.microsoft.com/office/drawing/2014/main" xmlns="" id="{00000000-0008-0000-0600-0000A6000000}"/>
            </a:ext>
          </a:extLst>
        </xdr:cNvPr>
        <xdr:cNvCxnSpPr/>
      </xdr:nvCxnSpPr>
      <xdr:spPr>
        <a:xfrm flipV="1">
          <a:off x="4633595" y="12310044"/>
          <a:ext cx="1270" cy="1201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142453</xdr:rowOff>
    </xdr:from>
    <xdr:ext cx="313932" cy="259045"/>
    <xdr:sp macro="" textlink="">
      <xdr:nvSpPr>
        <xdr:cNvPr id="167" name="維持補修費最小値テキスト">
          <a:extLst>
            <a:ext uri="{FF2B5EF4-FFF2-40B4-BE49-F238E27FC236}">
              <a16:creationId xmlns:a16="http://schemas.microsoft.com/office/drawing/2014/main" xmlns="" id="{00000000-0008-0000-0600-0000A7000000}"/>
            </a:ext>
          </a:extLst>
        </xdr:cNvPr>
        <xdr:cNvSpPr txBox="1"/>
      </xdr:nvSpPr>
      <xdr:spPr>
        <a:xfrm>
          <a:off x="4686300" y="135155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138626</xdr:rowOff>
    </xdr:from>
    <xdr:to>
      <xdr:col>24</xdr:col>
      <xdr:colOff>152400</xdr:colOff>
      <xdr:row>78</xdr:row>
      <xdr:rowOff>138626</xdr:rowOff>
    </xdr:to>
    <xdr:cxnSp macro="">
      <xdr:nvCxnSpPr>
        <xdr:cNvPr id="168" name="直線コネクタ 167">
          <a:extLst>
            <a:ext uri="{FF2B5EF4-FFF2-40B4-BE49-F238E27FC236}">
              <a16:creationId xmlns:a16="http://schemas.microsoft.com/office/drawing/2014/main" xmlns="" id="{00000000-0008-0000-0600-0000A8000000}"/>
            </a:ext>
          </a:extLst>
        </xdr:cNvPr>
        <xdr:cNvCxnSpPr/>
      </xdr:nvCxnSpPr>
      <xdr:spPr>
        <a:xfrm>
          <a:off x="4546600" y="13511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83771</xdr:rowOff>
    </xdr:from>
    <xdr:ext cx="534377" cy="259045"/>
    <xdr:sp macro="" textlink="">
      <xdr:nvSpPr>
        <xdr:cNvPr id="169" name="維持補修費最大値テキスト">
          <a:extLst>
            <a:ext uri="{FF2B5EF4-FFF2-40B4-BE49-F238E27FC236}">
              <a16:creationId xmlns:a16="http://schemas.microsoft.com/office/drawing/2014/main" xmlns="" id="{00000000-0008-0000-0600-0000A9000000}"/>
            </a:ext>
          </a:extLst>
        </xdr:cNvPr>
        <xdr:cNvSpPr txBox="1"/>
      </xdr:nvSpPr>
      <xdr:spPr>
        <a:xfrm>
          <a:off x="4686300" y="12085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137094</xdr:rowOff>
    </xdr:from>
    <xdr:to>
      <xdr:col>24</xdr:col>
      <xdr:colOff>152400</xdr:colOff>
      <xdr:row>71</xdr:row>
      <xdr:rowOff>137094</xdr:rowOff>
    </xdr:to>
    <xdr:cxnSp macro="">
      <xdr:nvCxnSpPr>
        <xdr:cNvPr id="170" name="直線コネクタ 169">
          <a:extLst>
            <a:ext uri="{FF2B5EF4-FFF2-40B4-BE49-F238E27FC236}">
              <a16:creationId xmlns:a16="http://schemas.microsoft.com/office/drawing/2014/main" xmlns="" id="{00000000-0008-0000-0600-0000AA000000}"/>
            </a:ext>
          </a:extLst>
        </xdr:cNvPr>
        <xdr:cNvCxnSpPr/>
      </xdr:nvCxnSpPr>
      <xdr:spPr>
        <a:xfrm>
          <a:off x="4546600" y="12310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2356</xdr:rowOff>
    </xdr:from>
    <xdr:to>
      <xdr:col>24</xdr:col>
      <xdr:colOff>63500</xdr:colOff>
      <xdr:row>78</xdr:row>
      <xdr:rowOff>51392</xdr:rowOff>
    </xdr:to>
    <xdr:cxnSp macro="">
      <xdr:nvCxnSpPr>
        <xdr:cNvPr id="171" name="直線コネクタ 170">
          <a:extLst>
            <a:ext uri="{FF2B5EF4-FFF2-40B4-BE49-F238E27FC236}">
              <a16:creationId xmlns:a16="http://schemas.microsoft.com/office/drawing/2014/main" xmlns="" id="{00000000-0008-0000-0600-0000AB000000}"/>
            </a:ext>
          </a:extLst>
        </xdr:cNvPr>
        <xdr:cNvCxnSpPr/>
      </xdr:nvCxnSpPr>
      <xdr:spPr>
        <a:xfrm flipV="1">
          <a:off x="3797300" y="13375456"/>
          <a:ext cx="838200" cy="49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59358</xdr:rowOff>
    </xdr:from>
    <xdr:ext cx="469744" cy="259045"/>
    <xdr:sp macro="" textlink="">
      <xdr:nvSpPr>
        <xdr:cNvPr id="172" name="維持補修費平均値テキスト">
          <a:extLst>
            <a:ext uri="{FF2B5EF4-FFF2-40B4-BE49-F238E27FC236}">
              <a16:creationId xmlns:a16="http://schemas.microsoft.com/office/drawing/2014/main" xmlns="" id="{00000000-0008-0000-0600-0000AC000000}"/>
            </a:ext>
          </a:extLst>
        </xdr:cNvPr>
        <xdr:cNvSpPr txBox="1"/>
      </xdr:nvSpPr>
      <xdr:spPr>
        <a:xfrm>
          <a:off x="4686300" y="130895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36481</xdr:rowOff>
    </xdr:from>
    <xdr:to>
      <xdr:col>24</xdr:col>
      <xdr:colOff>114300</xdr:colOff>
      <xdr:row>77</xdr:row>
      <xdr:rowOff>138081</xdr:rowOff>
    </xdr:to>
    <xdr:sp macro="" textlink="">
      <xdr:nvSpPr>
        <xdr:cNvPr id="173" name="フローチャート: 判断 172">
          <a:extLst>
            <a:ext uri="{FF2B5EF4-FFF2-40B4-BE49-F238E27FC236}">
              <a16:creationId xmlns:a16="http://schemas.microsoft.com/office/drawing/2014/main" xmlns="" id="{00000000-0008-0000-0600-0000AD000000}"/>
            </a:ext>
          </a:extLst>
        </xdr:cNvPr>
        <xdr:cNvSpPr/>
      </xdr:nvSpPr>
      <xdr:spPr>
        <a:xfrm>
          <a:off x="4584700" y="13238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51392</xdr:rowOff>
    </xdr:from>
    <xdr:to>
      <xdr:col>19</xdr:col>
      <xdr:colOff>177800</xdr:colOff>
      <xdr:row>78</xdr:row>
      <xdr:rowOff>57724</xdr:rowOff>
    </xdr:to>
    <xdr:cxnSp macro="">
      <xdr:nvCxnSpPr>
        <xdr:cNvPr id="174" name="直線コネクタ 173">
          <a:extLst>
            <a:ext uri="{FF2B5EF4-FFF2-40B4-BE49-F238E27FC236}">
              <a16:creationId xmlns:a16="http://schemas.microsoft.com/office/drawing/2014/main" xmlns="" id="{00000000-0008-0000-0600-0000AE000000}"/>
            </a:ext>
          </a:extLst>
        </xdr:cNvPr>
        <xdr:cNvCxnSpPr/>
      </xdr:nvCxnSpPr>
      <xdr:spPr>
        <a:xfrm flipV="1">
          <a:off x="2908300" y="13424492"/>
          <a:ext cx="889000" cy="6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44117</xdr:rowOff>
    </xdr:from>
    <xdr:to>
      <xdr:col>20</xdr:col>
      <xdr:colOff>38100</xdr:colOff>
      <xdr:row>77</xdr:row>
      <xdr:rowOff>145717</xdr:rowOff>
    </xdr:to>
    <xdr:sp macro="" textlink="">
      <xdr:nvSpPr>
        <xdr:cNvPr id="175" name="フローチャート: 判断 174">
          <a:extLst>
            <a:ext uri="{FF2B5EF4-FFF2-40B4-BE49-F238E27FC236}">
              <a16:creationId xmlns:a16="http://schemas.microsoft.com/office/drawing/2014/main" xmlns="" id="{00000000-0008-0000-0600-0000AF000000}"/>
            </a:ext>
          </a:extLst>
        </xdr:cNvPr>
        <xdr:cNvSpPr/>
      </xdr:nvSpPr>
      <xdr:spPr>
        <a:xfrm>
          <a:off x="3746500" y="13245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162244</xdr:rowOff>
    </xdr:from>
    <xdr:ext cx="469744" cy="259045"/>
    <xdr:sp macro="" textlink="">
      <xdr:nvSpPr>
        <xdr:cNvPr id="176" name="テキスト ボックス 175">
          <a:extLst>
            <a:ext uri="{FF2B5EF4-FFF2-40B4-BE49-F238E27FC236}">
              <a16:creationId xmlns:a16="http://schemas.microsoft.com/office/drawing/2014/main" xmlns="" id="{00000000-0008-0000-0600-0000B0000000}"/>
            </a:ext>
          </a:extLst>
        </xdr:cNvPr>
        <xdr:cNvSpPr txBox="1"/>
      </xdr:nvSpPr>
      <xdr:spPr>
        <a:xfrm>
          <a:off x="3562428" y="13020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37881</xdr:rowOff>
    </xdr:from>
    <xdr:to>
      <xdr:col>15</xdr:col>
      <xdr:colOff>50800</xdr:colOff>
      <xdr:row>78</xdr:row>
      <xdr:rowOff>57724</xdr:rowOff>
    </xdr:to>
    <xdr:cxnSp macro="">
      <xdr:nvCxnSpPr>
        <xdr:cNvPr id="177" name="直線コネクタ 176">
          <a:extLst>
            <a:ext uri="{FF2B5EF4-FFF2-40B4-BE49-F238E27FC236}">
              <a16:creationId xmlns:a16="http://schemas.microsoft.com/office/drawing/2014/main" xmlns="" id="{00000000-0008-0000-0600-0000B1000000}"/>
            </a:ext>
          </a:extLst>
        </xdr:cNvPr>
        <xdr:cNvCxnSpPr/>
      </xdr:nvCxnSpPr>
      <xdr:spPr>
        <a:xfrm>
          <a:off x="2019300" y="13410981"/>
          <a:ext cx="889000" cy="19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46929</xdr:rowOff>
    </xdr:from>
    <xdr:to>
      <xdr:col>15</xdr:col>
      <xdr:colOff>101600</xdr:colOff>
      <xdr:row>77</xdr:row>
      <xdr:rowOff>148529</xdr:rowOff>
    </xdr:to>
    <xdr:sp macro="" textlink="">
      <xdr:nvSpPr>
        <xdr:cNvPr id="178" name="フローチャート: 判断 177">
          <a:extLst>
            <a:ext uri="{FF2B5EF4-FFF2-40B4-BE49-F238E27FC236}">
              <a16:creationId xmlns:a16="http://schemas.microsoft.com/office/drawing/2014/main" xmlns="" id="{00000000-0008-0000-0600-0000B2000000}"/>
            </a:ext>
          </a:extLst>
        </xdr:cNvPr>
        <xdr:cNvSpPr/>
      </xdr:nvSpPr>
      <xdr:spPr>
        <a:xfrm>
          <a:off x="2857500" y="13248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165056</xdr:rowOff>
    </xdr:from>
    <xdr:ext cx="469744" cy="259045"/>
    <xdr:sp macro="" textlink="">
      <xdr:nvSpPr>
        <xdr:cNvPr id="179" name="テキスト ボックス 178">
          <a:extLst>
            <a:ext uri="{FF2B5EF4-FFF2-40B4-BE49-F238E27FC236}">
              <a16:creationId xmlns:a16="http://schemas.microsoft.com/office/drawing/2014/main" xmlns="" id="{00000000-0008-0000-0600-0000B3000000}"/>
            </a:ext>
          </a:extLst>
        </xdr:cNvPr>
        <xdr:cNvSpPr txBox="1"/>
      </xdr:nvSpPr>
      <xdr:spPr>
        <a:xfrm>
          <a:off x="2673428" y="13023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29674</xdr:rowOff>
    </xdr:from>
    <xdr:to>
      <xdr:col>10</xdr:col>
      <xdr:colOff>114300</xdr:colOff>
      <xdr:row>78</xdr:row>
      <xdr:rowOff>37881</xdr:rowOff>
    </xdr:to>
    <xdr:cxnSp macro="">
      <xdr:nvCxnSpPr>
        <xdr:cNvPr id="180" name="直線コネクタ 179">
          <a:extLst>
            <a:ext uri="{FF2B5EF4-FFF2-40B4-BE49-F238E27FC236}">
              <a16:creationId xmlns:a16="http://schemas.microsoft.com/office/drawing/2014/main" xmlns="" id="{00000000-0008-0000-0600-0000B4000000}"/>
            </a:ext>
          </a:extLst>
        </xdr:cNvPr>
        <xdr:cNvCxnSpPr/>
      </xdr:nvCxnSpPr>
      <xdr:spPr>
        <a:xfrm>
          <a:off x="1130300" y="13402774"/>
          <a:ext cx="889000" cy="8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75870</xdr:rowOff>
    </xdr:from>
    <xdr:to>
      <xdr:col>10</xdr:col>
      <xdr:colOff>165100</xdr:colOff>
      <xdr:row>78</xdr:row>
      <xdr:rowOff>6020</xdr:rowOff>
    </xdr:to>
    <xdr:sp macro="" textlink="">
      <xdr:nvSpPr>
        <xdr:cNvPr id="181" name="フローチャート: 判断 180">
          <a:extLst>
            <a:ext uri="{FF2B5EF4-FFF2-40B4-BE49-F238E27FC236}">
              <a16:creationId xmlns:a16="http://schemas.microsoft.com/office/drawing/2014/main" xmlns="" id="{00000000-0008-0000-0600-0000B5000000}"/>
            </a:ext>
          </a:extLst>
        </xdr:cNvPr>
        <xdr:cNvSpPr/>
      </xdr:nvSpPr>
      <xdr:spPr>
        <a:xfrm>
          <a:off x="1968500" y="1327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22547</xdr:rowOff>
    </xdr:from>
    <xdr:ext cx="469744" cy="259045"/>
    <xdr:sp macro="" textlink="">
      <xdr:nvSpPr>
        <xdr:cNvPr id="182" name="テキスト ボックス 181">
          <a:extLst>
            <a:ext uri="{FF2B5EF4-FFF2-40B4-BE49-F238E27FC236}">
              <a16:creationId xmlns:a16="http://schemas.microsoft.com/office/drawing/2014/main" xmlns="" id="{00000000-0008-0000-0600-0000B6000000}"/>
            </a:ext>
          </a:extLst>
        </xdr:cNvPr>
        <xdr:cNvSpPr txBox="1"/>
      </xdr:nvSpPr>
      <xdr:spPr>
        <a:xfrm>
          <a:off x="1784428" y="13052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82796</xdr:rowOff>
    </xdr:from>
    <xdr:to>
      <xdr:col>6</xdr:col>
      <xdr:colOff>38100</xdr:colOff>
      <xdr:row>78</xdr:row>
      <xdr:rowOff>12946</xdr:rowOff>
    </xdr:to>
    <xdr:sp macro="" textlink="">
      <xdr:nvSpPr>
        <xdr:cNvPr id="183" name="フローチャート: 判断 182">
          <a:extLst>
            <a:ext uri="{FF2B5EF4-FFF2-40B4-BE49-F238E27FC236}">
              <a16:creationId xmlns:a16="http://schemas.microsoft.com/office/drawing/2014/main" xmlns="" id="{00000000-0008-0000-0600-0000B7000000}"/>
            </a:ext>
          </a:extLst>
        </xdr:cNvPr>
        <xdr:cNvSpPr/>
      </xdr:nvSpPr>
      <xdr:spPr>
        <a:xfrm>
          <a:off x="1079500" y="1328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29473</xdr:rowOff>
    </xdr:from>
    <xdr:ext cx="469744" cy="259045"/>
    <xdr:sp macro="" textlink="">
      <xdr:nvSpPr>
        <xdr:cNvPr id="184" name="テキスト ボックス 183">
          <a:extLst>
            <a:ext uri="{FF2B5EF4-FFF2-40B4-BE49-F238E27FC236}">
              <a16:creationId xmlns:a16="http://schemas.microsoft.com/office/drawing/2014/main" xmlns="" id="{00000000-0008-0000-0600-0000B8000000}"/>
            </a:ext>
          </a:extLst>
        </xdr:cNvPr>
        <xdr:cNvSpPr txBox="1"/>
      </xdr:nvSpPr>
      <xdr:spPr>
        <a:xfrm>
          <a:off x="895428" y="13059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xmlns="" id="{00000000-0008-0000-0600-0000B9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xmlns="" id="{00000000-0008-0000-0600-0000BA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xmlns="" id="{00000000-0008-0000-0600-0000BB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xmlns="" id="{00000000-0008-0000-0600-0000BC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xmlns="" id="{00000000-0008-0000-0600-0000BD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123006</xdr:rowOff>
    </xdr:from>
    <xdr:to>
      <xdr:col>24</xdr:col>
      <xdr:colOff>114300</xdr:colOff>
      <xdr:row>78</xdr:row>
      <xdr:rowOff>53156</xdr:rowOff>
    </xdr:to>
    <xdr:sp macro="" textlink="">
      <xdr:nvSpPr>
        <xdr:cNvPr id="190" name="楕円 189">
          <a:extLst>
            <a:ext uri="{FF2B5EF4-FFF2-40B4-BE49-F238E27FC236}">
              <a16:creationId xmlns:a16="http://schemas.microsoft.com/office/drawing/2014/main" xmlns="" id="{00000000-0008-0000-0600-0000BE000000}"/>
            </a:ext>
          </a:extLst>
        </xdr:cNvPr>
        <xdr:cNvSpPr/>
      </xdr:nvSpPr>
      <xdr:spPr>
        <a:xfrm>
          <a:off x="4584700" y="13324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101433</xdr:rowOff>
    </xdr:from>
    <xdr:ext cx="469744" cy="259045"/>
    <xdr:sp macro="" textlink="">
      <xdr:nvSpPr>
        <xdr:cNvPr id="191" name="維持補修費該当値テキスト">
          <a:extLst>
            <a:ext uri="{FF2B5EF4-FFF2-40B4-BE49-F238E27FC236}">
              <a16:creationId xmlns:a16="http://schemas.microsoft.com/office/drawing/2014/main" xmlns="" id="{00000000-0008-0000-0600-0000BF000000}"/>
            </a:ext>
          </a:extLst>
        </xdr:cNvPr>
        <xdr:cNvSpPr txBox="1"/>
      </xdr:nvSpPr>
      <xdr:spPr>
        <a:xfrm>
          <a:off x="4686300" y="13303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592</xdr:rowOff>
    </xdr:from>
    <xdr:to>
      <xdr:col>20</xdr:col>
      <xdr:colOff>38100</xdr:colOff>
      <xdr:row>78</xdr:row>
      <xdr:rowOff>102192</xdr:rowOff>
    </xdr:to>
    <xdr:sp macro="" textlink="">
      <xdr:nvSpPr>
        <xdr:cNvPr id="192" name="楕円 191">
          <a:extLst>
            <a:ext uri="{FF2B5EF4-FFF2-40B4-BE49-F238E27FC236}">
              <a16:creationId xmlns:a16="http://schemas.microsoft.com/office/drawing/2014/main" xmlns="" id="{00000000-0008-0000-0600-0000C0000000}"/>
            </a:ext>
          </a:extLst>
        </xdr:cNvPr>
        <xdr:cNvSpPr/>
      </xdr:nvSpPr>
      <xdr:spPr>
        <a:xfrm>
          <a:off x="3746500" y="1337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93319</xdr:rowOff>
    </xdr:from>
    <xdr:ext cx="469744" cy="259045"/>
    <xdr:sp macro="" textlink="">
      <xdr:nvSpPr>
        <xdr:cNvPr id="193" name="テキスト ボックス 192">
          <a:extLst>
            <a:ext uri="{FF2B5EF4-FFF2-40B4-BE49-F238E27FC236}">
              <a16:creationId xmlns:a16="http://schemas.microsoft.com/office/drawing/2014/main" xmlns="" id="{00000000-0008-0000-0600-0000C1000000}"/>
            </a:ext>
          </a:extLst>
        </xdr:cNvPr>
        <xdr:cNvSpPr txBox="1"/>
      </xdr:nvSpPr>
      <xdr:spPr>
        <a:xfrm>
          <a:off x="3562428" y="13466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6924</xdr:rowOff>
    </xdr:from>
    <xdr:to>
      <xdr:col>15</xdr:col>
      <xdr:colOff>101600</xdr:colOff>
      <xdr:row>78</xdr:row>
      <xdr:rowOff>108524</xdr:rowOff>
    </xdr:to>
    <xdr:sp macro="" textlink="">
      <xdr:nvSpPr>
        <xdr:cNvPr id="194" name="楕円 193">
          <a:extLst>
            <a:ext uri="{FF2B5EF4-FFF2-40B4-BE49-F238E27FC236}">
              <a16:creationId xmlns:a16="http://schemas.microsoft.com/office/drawing/2014/main" xmlns="" id="{00000000-0008-0000-0600-0000C2000000}"/>
            </a:ext>
          </a:extLst>
        </xdr:cNvPr>
        <xdr:cNvSpPr/>
      </xdr:nvSpPr>
      <xdr:spPr>
        <a:xfrm>
          <a:off x="2857500" y="1338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99651</xdr:rowOff>
    </xdr:from>
    <xdr:ext cx="469744" cy="259045"/>
    <xdr:sp macro="" textlink="">
      <xdr:nvSpPr>
        <xdr:cNvPr id="195" name="テキスト ボックス 194">
          <a:extLst>
            <a:ext uri="{FF2B5EF4-FFF2-40B4-BE49-F238E27FC236}">
              <a16:creationId xmlns:a16="http://schemas.microsoft.com/office/drawing/2014/main" xmlns="" id="{00000000-0008-0000-0600-0000C3000000}"/>
            </a:ext>
          </a:extLst>
        </xdr:cNvPr>
        <xdr:cNvSpPr txBox="1"/>
      </xdr:nvSpPr>
      <xdr:spPr>
        <a:xfrm>
          <a:off x="2673428" y="13472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158531</xdr:rowOff>
    </xdr:from>
    <xdr:to>
      <xdr:col>10</xdr:col>
      <xdr:colOff>165100</xdr:colOff>
      <xdr:row>78</xdr:row>
      <xdr:rowOff>88681</xdr:rowOff>
    </xdr:to>
    <xdr:sp macro="" textlink="">
      <xdr:nvSpPr>
        <xdr:cNvPr id="196" name="楕円 195">
          <a:extLst>
            <a:ext uri="{FF2B5EF4-FFF2-40B4-BE49-F238E27FC236}">
              <a16:creationId xmlns:a16="http://schemas.microsoft.com/office/drawing/2014/main" xmlns="" id="{00000000-0008-0000-0600-0000C4000000}"/>
            </a:ext>
          </a:extLst>
        </xdr:cNvPr>
        <xdr:cNvSpPr/>
      </xdr:nvSpPr>
      <xdr:spPr>
        <a:xfrm>
          <a:off x="1968500" y="13360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79808</xdr:rowOff>
    </xdr:from>
    <xdr:ext cx="469744" cy="259045"/>
    <xdr:sp macro="" textlink="">
      <xdr:nvSpPr>
        <xdr:cNvPr id="197" name="テキスト ボックス 196">
          <a:extLst>
            <a:ext uri="{FF2B5EF4-FFF2-40B4-BE49-F238E27FC236}">
              <a16:creationId xmlns:a16="http://schemas.microsoft.com/office/drawing/2014/main" xmlns="" id="{00000000-0008-0000-0600-0000C5000000}"/>
            </a:ext>
          </a:extLst>
        </xdr:cNvPr>
        <xdr:cNvSpPr txBox="1"/>
      </xdr:nvSpPr>
      <xdr:spPr>
        <a:xfrm>
          <a:off x="1784428" y="13452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150324</xdr:rowOff>
    </xdr:from>
    <xdr:to>
      <xdr:col>6</xdr:col>
      <xdr:colOff>38100</xdr:colOff>
      <xdr:row>78</xdr:row>
      <xdr:rowOff>80474</xdr:rowOff>
    </xdr:to>
    <xdr:sp macro="" textlink="">
      <xdr:nvSpPr>
        <xdr:cNvPr id="198" name="楕円 197">
          <a:extLst>
            <a:ext uri="{FF2B5EF4-FFF2-40B4-BE49-F238E27FC236}">
              <a16:creationId xmlns:a16="http://schemas.microsoft.com/office/drawing/2014/main" xmlns="" id="{00000000-0008-0000-0600-0000C6000000}"/>
            </a:ext>
          </a:extLst>
        </xdr:cNvPr>
        <xdr:cNvSpPr/>
      </xdr:nvSpPr>
      <xdr:spPr>
        <a:xfrm>
          <a:off x="1079500" y="1335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71601</xdr:rowOff>
    </xdr:from>
    <xdr:ext cx="469744" cy="259045"/>
    <xdr:sp macro="" textlink="">
      <xdr:nvSpPr>
        <xdr:cNvPr id="199" name="テキスト ボックス 198">
          <a:extLst>
            <a:ext uri="{FF2B5EF4-FFF2-40B4-BE49-F238E27FC236}">
              <a16:creationId xmlns:a16="http://schemas.microsoft.com/office/drawing/2014/main" xmlns="" id="{00000000-0008-0000-0600-0000C7000000}"/>
            </a:ext>
          </a:extLst>
        </xdr:cNvPr>
        <xdr:cNvSpPr txBox="1"/>
      </xdr:nvSpPr>
      <xdr:spPr>
        <a:xfrm>
          <a:off x="895428" y="13444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a:extLst>
            <a:ext uri="{FF2B5EF4-FFF2-40B4-BE49-F238E27FC236}">
              <a16:creationId xmlns:a16="http://schemas.microsoft.com/office/drawing/2014/main" xmlns="" id="{00000000-0008-0000-0600-0000C8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a:extLst>
            <a:ext uri="{FF2B5EF4-FFF2-40B4-BE49-F238E27FC236}">
              <a16:creationId xmlns:a16="http://schemas.microsoft.com/office/drawing/2014/main" xmlns="" id="{00000000-0008-0000-0600-0000C9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a:extLst>
            <a:ext uri="{FF2B5EF4-FFF2-40B4-BE49-F238E27FC236}">
              <a16:creationId xmlns:a16="http://schemas.microsoft.com/office/drawing/2014/main" xmlns="" id="{00000000-0008-0000-0600-0000CA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a:extLst>
            <a:ext uri="{FF2B5EF4-FFF2-40B4-BE49-F238E27FC236}">
              <a16:creationId xmlns:a16="http://schemas.microsoft.com/office/drawing/2014/main" xmlns="" id="{00000000-0008-0000-0600-0000CB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a:extLst>
            <a:ext uri="{FF2B5EF4-FFF2-40B4-BE49-F238E27FC236}">
              <a16:creationId xmlns:a16="http://schemas.microsoft.com/office/drawing/2014/main" xmlns="" id="{00000000-0008-0000-0600-0000CC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a:extLst>
            <a:ext uri="{FF2B5EF4-FFF2-40B4-BE49-F238E27FC236}">
              <a16:creationId xmlns:a16="http://schemas.microsoft.com/office/drawing/2014/main" xmlns="" id="{00000000-0008-0000-0600-0000CD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a:extLst>
            <a:ext uri="{FF2B5EF4-FFF2-40B4-BE49-F238E27FC236}">
              <a16:creationId xmlns:a16="http://schemas.microsoft.com/office/drawing/2014/main" xmlns="" id="{00000000-0008-0000-0600-0000CE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a:extLst>
            <a:ext uri="{FF2B5EF4-FFF2-40B4-BE49-F238E27FC236}">
              <a16:creationId xmlns:a16="http://schemas.microsoft.com/office/drawing/2014/main" xmlns="" id="{00000000-0008-0000-0600-0000CF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a:extLst>
            <a:ext uri="{FF2B5EF4-FFF2-40B4-BE49-F238E27FC236}">
              <a16:creationId xmlns:a16="http://schemas.microsoft.com/office/drawing/2014/main" xmlns="" id="{00000000-0008-0000-0600-0000D0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a:extLst>
            <a:ext uri="{FF2B5EF4-FFF2-40B4-BE49-F238E27FC236}">
              <a16:creationId xmlns:a16="http://schemas.microsoft.com/office/drawing/2014/main" xmlns="" id="{00000000-0008-0000-0600-0000D1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0" name="テキスト ボックス 209">
          <a:extLst>
            <a:ext uri="{FF2B5EF4-FFF2-40B4-BE49-F238E27FC236}">
              <a16:creationId xmlns:a16="http://schemas.microsoft.com/office/drawing/2014/main" xmlns="" id="{00000000-0008-0000-0600-0000D2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1" name="直線コネクタ 210">
          <a:extLst>
            <a:ext uri="{FF2B5EF4-FFF2-40B4-BE49-F238E27FC236}">
              <a16:creationId xmlns:a16="http://schemas.microsoft.com/office/drawing/2014/main" xmlns="" id="{00000000-0008-0000-0600-0000D3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2" name="テキスト ボックス 211">
          <a:extLst>
            <a:ext uri="{FF2B5EF4-FFF2-40B4-BE49-F238E27FC236}">
              <a16:creationId xmlns:a16="http://schemas.microsoft.com/office/drawing/2014/main" xmlns="" id="{00000000-0008-0000-0600-0000D4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3" name="直線コネクタ 212">
          <a:extLst>
            <a:ext uri="{FF2B5EF4-FFF2-40B4-BE49-F238E27FC236}">
              <a16:creationId xmlns:a16="http://schemas.microsoft.com/office/drawing/2014/main" xmlns="" id="{00000000-0008-0000-0600-0000D5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4" name="テキスト ボックス 213">
          <a:extLst>
            <a:ext uri="{FF2B5EF4-FFF2-40B4-BE49-F238E27FC236}">
              <a16:creationId xmlns:a16="http://schemas.microsoft.com/office/drawing/2014/main" xmlns="" id="{00000000-0008-0000-0600-0000D6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5" name="直線コネクタ 214">
          <a:extLst>
            <a:ext uri="{FF2B5EF4-FFF2-40B4-BE49-F238E27FC236}">
              <a16:creationId xmlns:a16="http://schemas.microsoft.com/office/drawing/2014/main" xmlns="" id="{00000000-0008-0000-0600-0000D7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6" name="テキスト ボックス 215">
          <a:extLst>
            <a:ext uri="{FF2B5EF4-FFF2-40B4-BE49-F238E27FC236}">
              <a16:creationId xmlns:a16="http://schemas.microsoft.com/office/drawing/2014/main" xmlns="" id="{00000000-0008-0000-0600-0000D8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7" name="直線コネクタ 216">
          <a:extLst>
            <a:ext uri="{FF2B5EF4-FFF2-40B4-BE49-F238E27FC236}">
              <a16:creationId xmlns:a16="http://schemas.microsoft.com/office/drawing/2014/main" xmlns="" id="{00000000-0008-0000-0600-0000D9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8" name="テキスト ボックス 217">
          <a:extLst>
            <a:ext uri="{FF2B5EF4-FFF2-40B4-BE49-F238E27FC236}">
              <a16:creationId xmlns:a16="http://schemas.microsoft.com/office/drawing/2014/main" xmlns="" id="{00000000-0008-0000-0600-0000DA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9" name="直線コネクタ 218">
          <a:extLst>
            <a:ext uri="{FF2B5EF4-FFF2-40B4-BE49-F238E27FC236}">
              <a16:creationId xmlns:a16="http://schemas.microsoft.com/office/drawing/2014/main" xmlns="" id="{00000000-0008-0000-0600-0000DB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a:extLst>
            <a:ext uri="{FF2B5EF4-FFF2-40B4-BE49-F238E27FC236}">
              <a16:creationId xmlns:a16="http://schemas.microsoft.com/office/drawing/2014/main" xmlns="" id="{00000000-0008-0000-0600-0000DC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1" name="直線コネクタ 220">
          <a:extLst>
            <a:ext uri="{FF2B5EF4-FFF2-40B4-BE49-F238E27FC236}">
              <a16:creationId xmlns:a16="http://schemas.microsoft.com/office/drawing/2014/main" xmlns="" id="{00000000-0008-0000-0600-0000DD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a:extLst>
            <a:ext uri="{FF2B5EF4-FFF2-40B4-BE49-F238E27FC236}">
              <a16:creationId xmlns:a16="http://schemas.microsoft.com/office/drawing/2014/main" xmlns="" id="{00000000-0008-0000-0600-0000DE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xmlns=""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xmlns=""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xmlns=""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89114</xdr:rowOff>
    </xdr:from>
    <xdr:to>
      <xdr:col>24</xdr:col>
      <xdr:colOff>62865</xdr:colOff>
      <xdr:row>100</xdr:row>
      <xdr:rowOff>6231</xdr:rowOff>
    </xdr:to>
    <xdr:cxnSp macro="">
      <xdr:nvCxnSpPr>
        <xdr:cNvPr id="226" name="直線コネクタ 225">
          <a:extLst>
            <a:ext uri="{FF2B5EF4-FFF2-40B4-BE49-F238E27FC236}">
              <a16:creationId xmlns:a16="http://schemas.microsoft.com/office/drawing/2014/main" xmlns="" id="{00000000-0008-0000-0600-0000E2000000}"/>
            </a:ext>
          </a:extLst>
        </xdr:cNvPr>
        <xdr:cNvCxnSpPr/>
      </xdr:nvCxnSpPr>
      <xdr:spPr>
        <a:xfrm flipV="1">
          <a:off x="4633595" y="15519614"/>
          <a:ext cx="1270" cy="16316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100</xdr:row>
      <xdr:rowOff>10058</xdr:rowOff>
    </xdr:from>
    <xdr:ext cx="534377" cy="259045"/>
    <xdr:sp macro="" textlink="">
      <xdr:nvSpPr>
        <xdr:cNvPr id="227" name="扶助費最小値テキスト">
          <a:extLst>
            <a:ext uri="{FF2B5EF4-FFF2-40B4-BE49-F238E27FC236}">
              <a16:creationId xmlns:a16="http://schemas.microsoft.com/office/drawing/2014/main" xmlns="" id="{00000000-0008-0000-0600-0000E3000000}"/>
            </a:ext>
          </a:extLst>
        </xdr:cNvPr>
        <xdr:cNvSpPr txBox="1"/>
      </xdr:nvSpPr>
      <xdr:spPr>
        <a:xfrm>
          <a:off x="4686300" y="17155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6231</xdr:rowOff>
    </xdr:from>
    <xdr:to>
      <xdr:col>24</xdr:col>
      <xdr:colOff>152400</xdr:colOff>
      <xdr:row>100</xdr:row>
      <xdr:rowOff>6231</xdr:rowOff>
    </xdr:to>
    <xdr:cxnSp macro="">
      <xdr:nvCxnSpPr>
        <xdr:cNvPr id="228" name="直線コネクタ 227">
          <a:extLst>
            <a:ext uri="{FF2B5EF4-FFF2-40B4-BE49-F238E27FC236}">
              <a16:creationId xmlns:a16="http://schemas.microsoft.com/office/drawing/2014/main" xmlns="" id="{00000000-0008-0000-0600-0000E4000000}"/>
            </a:ext>
          </a:extLst>
        </xdr:cNvPr>
        <xdr:cNvCxnSpPr/>
      </xdr:nvCxnSpPr>
      <xdr:spPr>
        <a:xfrm>
          <a:off x="4546600" y="17151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35791</xdr:rowOff>
    </xdr:from>
    <xdr:ext cx="599010" cy="259045"/>
    <xdr:sp macro="" textlink="">
      <xdr:nvSpPr>
        <xdr:cNvPr id="229" name="扶助費最大値テキスト">
          <a:extLst>
            <a:ext uri="{FF2B5EF4-FFF2-40B4-BE49-F238E27FC236}">
              <a16:creationId xmlns:a16="http://schemas.microsoft.com/office/drawing/2014/main" xmlns="" id="{00000000-0008-0000-0600-0000E5000000}"/>
            </a:ext>
          </a:extLst>
        </xdr:cNvPr>
        <xdr:cNvSpPr txBox="1"/>
      </xdr:nvSpPr>
      <xdr:spPr>
        <a:xfrm>
          <a:off x="4686300" y="15294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89114</xdr:rowOff>
    </xdr:from>
    <xdr:to>
      <xdr:col>24</xdr:col>
      <xdr:colOff>152400</xdr:colOff>
      <xdr:row>90</xdr:row>
      <xdr:rowOff>89114</xdr:rowOff>
    </xdr:to>
    <xdr:cxnSp macro="">
      <xdr:nvCxnSpPr>
        <xdr:cNvPr id="230" name="直線コネクタ 229">
          <a:extLst>
            <a:ext uri="{FF2B5EF4-FFF2-40B4-BE49-F238E27FC236}">
              <a16:creationId xmlns:a16="http://schemas.microsoft.com/office/drawing/2014/main" xmlns="" id="{00000000-0008-0000-0600-0000E6000000}"/>
            </a:ext>
          </a:extLst>
        </xdr:cNvPr>
        <xdr:cNvCxnSpPr/>
      </xdr:nvCxnSpPr>
      <xdr:spPr>
        <a:xfrm>
          <a:off x="4546600" y="15519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147831</xdr:rowOff>
    </xdr:from>
    <xdr:to>
      <xdr:col>24</xdr:col>
      <xdr:colOff>63500</xdr:colOff>
      <xdr:row>96</xdr:row>
      <xdr:rowOff>26282</xdr:rowOff>
    </xdr:to>
    <xdr:cxnSp macro="">
      <xdr:nvCxnSpPr>
        <xdr:cNvPr id="231" name="直線コネクタ 230">
          <a:extLst>
            <a:ext uri="{FF2B5EF4-FFF2-40B4-BE49-F238E27FC236}">
              <a16:creationId xmlns:a16="http://schemas.microsoft.com/office/drawing/2014/main" xmlns="" id="{00000000-0008-0000-0600-0000E7000000}"/>
            </a:ext>
          </a:extLst>
        </xdr:cNvPr>
        <xdr:cNvCxnSpPr/>
      </xdr:nvCxnSpPr>
      <xdr:spPr>
        <a:xfrm>
          <a:off x="3797300" y="16435581"/>
          <a:ext cx="838200" cy="49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62983</xdr:rowOff>
    </xdr:from>
    <xdr:ext cx="534377" cy="259045"/>
    <xdr:sp macro="" textlink="">
      <xdr:nvSpPr>
        <xdr:cNvPr id="232" name="扶助費平均値テキスト">
          <a:extLst>
            <a:ext uri="{FF2B5EF4-FFF2-40B4-BE49-F238E27FC236}">
              <a16:creationId xmlns:a16="http://schemas.microsoft.com/office/drawing/2014/main" xmlns="" id="{00000000-0008-0000-0600-0000E8000000}"/>
            </a:ext>
          </a:extLst>
        </xdr:cNvPr>
        <xdr:cNvSpPr txBox="1"/>
      </xdr:nvSpPr>
      <xdr:spPr>
        <a:xfrm>
          <a:off x="4686300" y="165221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84556</xdr:rowOff>
    </xdr:from>
    <xdr:to>
      <xdr:col>24</xdr:col>
      <xdr:colOff>114300</xdr:colOff>
      <xdr:row>97</xdr:row>
      <xdr:rowOff>14706</xdr:rowOff>
    </xdr:to>
    <xdr:sp macro="" textlink="">
      <xdr:nvSpPr>
        <xdr:cNvPr id="233" name="フローチャート: 判断 232">
          <a:extLst>
            <a:ext uri="{FF2B5EF4-FFF2-40B4-BE49-F238E27FC236}">
              <a16:creationId xmlns:a16="http://schemas.microsoft.com/office/drawing/2014/main" xmlns="" id="{00000000-0008-0000-0600-0000E9000000}"/>
            </a:ext>
          </a:extLst>
        </xdr:cNvPr>
        <xdr:cNvSpPr/>
      </xdr:nvSpPr>
      <xdr:spPr>
        <a:xfrm>
          <a:off x="4584700" y="1654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59544</xdr:rowOff>
    </xdr:from>
    <xdr:to>
      <xdr:col>19</xdr:col>
      <xdr:colOff>177800</xdr:colOff>
      <xdr:row>95</xdr:row>
      <xdr:rowOff>147831</xdr:rowOff>
    </xdr:to>
    <xdr:cxnSp macro="">
      <xdr:nvCxnSpPr>
        <xdr:cNvPr id="234" name="直線コネクタ 233">
          <a:extLst>
            <a:ext uri="{FF2B5EF4-FFF2-40B4-BE49-F238E27FC236}">
              <a16:creationId xmlns:a16="http://schemas.microsoft.com/office/drawing/2014/main" xmlns="" id="{00000000-0008-0000-0600-0000EA000000}"/>
            </a:ext>
          </a:extLst>
        </xdr:cNvPr>
        <xdr:cNvCxnSpPr/>
      </xdr:nvCxnSpPr>
      <xdr:spPr>
        <a:xfrm>
          <a:off x="2908300" y="16347294"/>
          <a:ext cx="889000" cy="8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107841</xdr:rowOff>
    </xdr:from>
    <xdr:to>
      <xdr:col>20</xdr:col>
      <xdr:colOff>38100</xdr:colOff>
      <xdr:row>97</xdr:row>
      <xdr:rowOff>37991</xdr:rowOff>
    </xdr:to>
    <xdr:sp macro="" textlink="">
      <xdr:nvSpPr>
        <xdr:cNvPr id="235" name="フローチャート: 判断 234">
          <a:extLst>
            <a:ext uri="{FF2B5EF4-FFF2-40B4-BE49-F238E27FC236}">
              <a16:creationId xmlns:a16="http://schemas.microsoft.com/office/drawing/2014/main" xmlns="" id="{00000000-0008-0000-0600-0000EB000000}"/>
            </a:ext>
          </a:extLst>
        </xdr:cNvPr>
        <xdr:cNvSpPr/>
      </xdr:nvSpPr>
      <xdr:spPr>
        <a:xfrm>
          <a:off x="3746500" y="1656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29118</xdr:rowOff>
    </xdr:from>
    <xdr:ext cx="534377" cy="259045"/>
    <xdr:sp macro="" textlink="">
      <xdr:nvSpPr>
        <xdr:cNvPr id="236" name="テキスト ボックス 235">
          <a:extLst>
            <a:ext uri="{FF2B5EF4-FFF2-40B4-BE49-F238E27FC236}">
              <a16:creationId xmlns:a16="http://schemas.microsoft.com/office/drawing/2014/main" xmlns="" id="{00000000-0008-0000-0600-0000EC000000}"/>
            </a:ext>
          </a:extLst>
        </xdr:cNvPr>
        <xdr:cNvSpPr txBox="1"/>
      </xdr:nvSpPr>
      <xdr:spPr>
        <a:xfrm>
          <a:off x="3530111" y="16659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59544</xdr:rowOff>
    </xdr:from>
    <xdr:to>
      <xdr:col>15</xdr:col>
      <xdr:colOff>50800</xdr:colOff>
      <xdr:row>95</xdr:row>
      <xdr:rowOff>158217</xdr:rowOff>
    </xdr:to>
    <xdr:cxnSp macro="">
      <xdr:nvCxnSpPr>
        <xdr:cNvPr id="237" name="直線コネクタ 236">
          <a:extLst>
            <a:ext uri="{FF2B5EF4-FFF2-40B4-BE49-F238E27FC236}">
              <a16:creationId xmlns:a16="http://schemas.microsoft.com/office/drawing/2014/main" xmlns="" id="{00000000-0008-0000-0600-0000ED000000}"/>
            </a:ext>
          </a:extLst>
        </xdr:cNvPr>
        <xdr:cNvCxnSpPr/>
      </xdr:nvCxnSpPr>
      <xdr:spPr>
        <a:xfrm flipV="1">
          <a:off x="2019300" y="16347294"/>
          <a:ext cx="889000" cy="98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120952</xdr:rowOff>
    </xdr:from>
    <xdr:to>
      <xdr:col>15</xdr:col>
      <xdr:colOff>101600</xdr:colOff>
      <xdr:row>97</xdr:row>
      <xdr:rowOff>51102</xdr:rowOff>
    </xdr:to>
    <xdr:sp macro="" textlink="">
      <xdr:nvSpPr>
        <xdr:cNvPr id="238" name="フローチャート: 判断 237">
          <a:extLst>
            <a:ext uri="{FF2B5EF4-FFF2-40B4-BE49-F238E27FC236}">
              <a16:creationId xmlns:a16="http://schemas.microsoft.com/office/drawing/2014/main" xmlns="" id="{00000000-0008-0000-0600-0000EE000000}"/>
            </a:ext>
          </a:extLst>
        </xdr:cNvPr>
        <xdr:cNvSpPr/>
      </xdr:nvSpPr>
      <xdr:spPr>
        <a:xfrm>
          <a:off x="2857500" y="1658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42229</xdr:rowOff>
    </xdr:from>
    <xdr:ext cx="534377" cy="259045"/>
    <xdr:sp macro="" textlink="">
      <xdr:nvSpPr>
        <xdr:cNvPr id="239" name="テキスト ボックス 238">
          <a:extLst>
            <a:ext uri="{FF2B5EF4-FFF2-40B4-BE49-F238E27FC236}">
              <a16:creationId xmlns:a16="http://schemas.microsoft.com/office/drawing/2014/main" xmlns="" id="{00000000-0008-0000-0600-0000EF000000}"/>
            </a:ext>
          </a:extLst>
        </xdr:cNvPr>
        <xdr:cNvSpPr txBox="1"/>
      </xdr:nvSpPr>
      <xdr:spPr>
        <a:xfrm>
          <a:off x="2641111" y="16672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158217</xdr:rowOff>
    </xdr:from>
    <xdr:to>
      <xdr:col>10</xdr:col>
      <xdr:colOff>114300</xdr:colOff>
      <xdr:row>96</xdr:row>
      <xdr:rowOff>6769</xdr:rowOff>
    </xdr:to>
    <xdr:cxnSp macro="">
      <xdr:nvCxnSpPr>
        <xdr:cNvPr id="240" name="直線コネクタ 239">
          <a:extLst>
            <a:ext uri="{FF2B5EF4-FFF2-40B4-BE49-F238E27FC236}">
              <a16:creationId xmlns:a16="http://schemas.microsoft.com/office/drawing/2014/main" xmlns="" id="{00000000-0008-0000-0600-0000F0000000}"/>
            </a:ext>
          </a:extLst>
        </xdr:cNvPr>
        <xdr:cNvCxnSpPr/>
      </xdr:nvCxnSpPr>
      <xdr:spPr>
        <a:xfrm flipV="1">
          <a:off x="1130300" y="16445967"/>
          <a:ext cx="889000" cy="20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56390</xdr:rowOff>
    </xdr:from>
    <xdr:to>
      <xdr:col>10</xdr:col>
      <xdr:colOff>165100</xdr:colOff>
      <xdr:row>97</xdr:row>
      <xdr:rowOff>157990</xdr:rowOff>
    </xdr:to>
    <xdr:sp macro="" textlink="">
      <xdr:nvSpPr>
        <xdr:cNvPr id="241" name="フローチャート: 判断 240">
          <a:extLst>
            <a:ext uri="{FF2B5EF4-FFF2-40B4-BE49-F238E27FC236}">
              <a16:creationId xmlns:a16="http://schemas.microsoft.com/office/drawing/2014/main" xmlns="" id="{00000000-0008-0000-0600-0000F1000000}"/>
            </a:ext>
          </a:extLst>
        </xdr:cNvPr>
        <xdr:cNvSpPr/>
      </xdr:nvSpPr>
      <xdr:spPr>
        <a:xfrm>
          <a:off x="1968500" y="16687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149117</xdr:rowOff>
    </xdr:from>
    <xdr:ext cx="534377" cy="259045"/>
    <xdr:sp macro="" textlink="">
      <xdr:nvSpPr>
        <xdr:cNvPr id="242" name="テキスト ボックス 241">
          <a:extLst>
            <a:ext uri="{FF2B5EF4-FFF2-40B4-BE49-F238E27FC236}">
              <a16:creationId xmlns:a16="http://schemas.microsoft.com/office/drawing/2014/main" xmlns="" id="{00000000-0008-0000-0600-0000F2000000}"/>
            </a:ext>
          </a:extLst>
        </xdr:cNvPr>
        <xdr:cNvSpPr txBox="1"/>
      </xdr:nvSpPr>
      <xdr:spPr>
        <a:xfrm>
          <a:off x="1752111" y="1677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100233</xdr:rowOff>
    </xdr:from>
    <xdr:to>
      <xdr:col>6</xdr:col>
      <xdr:colOff>38100</xdr:colOff>
      <xdr:row>98</xdr:row>
      <xdr:rowOff>30383</xdr:rowOff>
    </xdr:to>
    <xdr:sp macro="" textlink="">
      <xdr:nvSpPr>
        <xdr:cNvPr id="243" name="フローチャート: 判断 242">
          <a:extLst>
            <a:ext uri="{FF2B5EF4-FFF2-40B4-BE49-F238E27FC236}">
              <a16:creationId xmlns:a16="http://schemas.microsoft.com/office/drawing/2014/main" xmlns="" id="{00000000-0008-0000-0600-0000F3000000}"/>
            </a:ext>
          </a:extLst>
        </xdr:cNvPr>
        <xdr:cNvSpPr/>
      </xdr:nvSpPr>
      <xdr:spPr>
        <a:xfrm>
          <a:off x="1079500" y="16730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21510</xdr:rowOff>
    </xdr:from>
    <xdr:ext cx="534377" cy="259045"/>
    <xdr:sp macro="" textlink="">
      <xdr:nvSpPr>
        <xdr:cNvPr id="244" name="テキスト ボックス 243">
          <a:extLst>
            <a:ext uri="{FF2B5EF4-FFF2-40B4-BE49-F238E27FC236}">
              <a16:creationId xmlns:a16="http://schemas.microsoft.com/office/drawing/2014/main" xmlns="" id="{00000000-0008-0000-0600-0000F4000000}"/>
            </a:ext>
          </a:extLst>
        </xdr:cNvPr>
        <xdr:cNvSpPr txBox="1"/>
      </xdr:nvSpPr>
      <xdr:spPr>
        <a:xfrm>
          <a:off x="863111" y="16823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xmlns=""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xmlns=""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xmlns=""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xmlns=""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xmlns=""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146932</xdr:rowOff>
    </xdr:from>
    <xdr:to>
      <xdr:col>24</xdr:col>
      <xdr:colOff>114300</xdr:colOff>
      <xdr:row>96</xdr:row>
      <xdr:rowOff>77082</xdr:rowOff>
    </xdr:to>
    <xdr:sp macro="" textlink="">
      <xdr:nvSpPr>
        <xdr:cNvPr id="250" name="楕円 249">
          <a:extLst>
            <a:ext uri="{FF2B5EF4-FFF2-40B4-BE49-F238E27FC236}">
              <a16:creationId xmlns:a16="http://schemas.microsoft.com/office/drawing/2014/main" xmlns="" id="{00000000-0008-0000-0600-0000FA000000}"/>
            </a:ext>
          </a:extLst>
        </xdr:cNvPr>
        <xdr:cNvSpPr/>
      </xdr:nvSpPr>
      <xdr:spPr>
        <a:xfrm>
          <a:off x="4584700" y="16434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169809</xdr:rowOff>
    </xdr:from>
    <xdr:ext cx="534377" cy="259045"/>
    <xdr:sp macro="" textlink="">
      <xdr:nvSpPr>
        <xdr:cNvPr id="251" name="扶助費該当値テキスト">
          <a:extLst>
            <a:ext uri="{FF2B5EF4-FFF2-40B4-BE49-F238E27FC236}">
              <a16:creationId xmlns:a16="http://schemas.microsoft.com/office/drawing/2014/main" xmlns="" id="{00000000-0008-0000-0600-0000FB000000}"/>
            </a:ext>
          </a:extLst>
        </xdr:cNvPr>
        <xdr:cNvSpPr txBox="1"/>
      </xdr:nvSpPr>
      <xdr:spPr>
        <a:xfrm>
          <a:off x="4686300" y="16286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97031</xdr:rowOff>
    </xdr:from>
    <xdr:to>
      <xdr:col>20</xdr:col>
      <xdr:colOff>38100</xdr:colOff>
      <xdr:row>96</xdr:row>
      <xdr:rowOff>27181</xdr:rowOff>
    </xdr:to>
    <xdr:sp macro="" textlink="">
      <xdr:nvSpPr>
        <xdr:cNvPr id="252" name="楕円 251">
          <a:extLst>
            <a:ext uri="{FF2B5EF4-FFF2-40B4-BE49-F238E27FC236}">
              <a16:creationId xmlns:a16="http://schemas.microsoft.com/office/drawing/2014/main" xmlns="" id="{00000000-0008-0000-0600-0000FC000000}"/>
            </a:ext>
          </a:extLst>
        </xdr:cNvPr>
        <xdr:cNvSpPr/>
      </xdr:nvSpPr>
      <xdr:spPr>
        <a:xfrm>
          <a:off x="3746500" y="16384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43708</xdr:rowOff>
    </xdr:from>
    <xdr:ext cx="534377" cy="259045"/>
    <xdr:sp macro="" textlink="">
      <xdr:nvSpPr>
        <xdr:cNvPr id="253" name="テキスト ボックス 252">
          <a:extLst>
            <a:ext uri="{FF2B5EF4-FFF2-40B4-BE49-F238E27FC236}">
              <a16:creationId xmlns:a16="http://schemas.microsoft.com/office/drawing/2014/main" xmlns="" id="{00000000-0008-0000-0600-0000FD000000}"/>
            </a:ext>
          </a:extLst>
        </xdr:cNvPr>
        <xdr:cNvSpPr txBox="1"/>
      </xdr:nvSpPr>
      <xdr:spPr>
        <a:xfrm>
          <a:off x="3530111" y="16160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8744</xdr:rowOff>
    </xdr:from>
    <xdr:to>
      <xdr:col>15</xdr:col>
      <xdr:colOff>101600</xdr:colOff>
      <xdr:row>95</xdr:row>
      <xdr:rowOff>110344</xdr:rowOff>
    </xdr:to>
    <xdr:sp macro="" textlink="">
      <xdr:nvSpPr>
        <xdr:cNvPr id="254" name="楕円 253">
          <a:extLst>
            <a:ext uri="{FF2B5EF4-FFF2-40B4-BE49-F238E27FC236}">
              <a16:creationId xmlns:a16="http://schemas.microsoft.com/office/drawing/2014/main" xmlns="" id="{00000000-0008-0000-0600-0000FE000000}"/>
            </a:ext>
          </a:extLst>
        </xdr:cNvPr>
        <xdr:cNvSpPr/>
      </xdr:nvSpPr>
      <xdr:spPr>
        <a:xfrm>
          <a:off x="2857500" y="16296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126871</xdr:rowOff>
    </xdr:from>
    <xdr:ext cx="534377" cy="259045"/>
    <xdr:sp macro="" textlink="">
      <xdr:nvSpPr>
        <xdr:cNvPr id="255" name="テキスト ボックス 254">
          <a:extLst>
            <a:ext uri="{FF2B5EF4-FFF2-40B4-BE49-F238E27FC236}">
              <a16:creationId xmlns:a16="http://schemas.microsoft.com/office/drawing/2014/main" xmlns="" id="{00000000-0008-0000-0600-0000FF000000}"/>
            </a:ext>
          </a:extLst>
        </xdr:cNvPr>
        <xdr:cNvSpPr txBox="1"/>
      </xdr:nvSpPr>
      <xdr:spPr>
        <a:xfrm>
          <a:off x="2641111" y="16071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107417</xdr:rowOff>
    </xdr:from>
    <xdr:to>
      <xdr:col>10</xdr:col>
      <xdr:colOff>165100</xdr:colOff>
      <xdr:row>96</xdr:row>
      <xdr:rowOff>37567</xdr:rowOff>
    </xdr:to>
    <xdr:sp macro="" textlink="">
      <xdr:nvSpPr>
        <xdr:cNvPr id="256" name="楕円 255">
          <a:extLst>
            <a:ext uri="{FF2B5EF4-FFF2-40B4-BE49-F238E27FC236}">
              <a16:creationId xmlns:a16="http://schemas.microsoft.com/office/drawing/2014/main" xmlns="" id="{00000000-0008-0000-0600-000000010000}"/>
            </a:ext>
          </a:extLst>
        </xdr:cNvPr>
        <xdr:cNvSpPr/>
      </xdr:nvSpPr>
      <xdr:spPr>
        <a:xfrm>
          <a:off x="1968500" y="16395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54094</xdr:rowOff>
    </xdr:from>
    <xdr:ext cx="534377" cy="259045"/>
    <xdr:sp macro="" textlink="">
      <xdr:nvSpPr>
        <xdr:cNvPr id="257" name="テキスト ボックス 256">
          <a:extLst>
            <a:ext uri="{FF2B5EF4-FFF2-40B4-BE49-F238E27FC236}">
              <a16:creationId xmlns:a16="http://schemas.microsoft.com/office/drawing/2014/main" xmlns="" id="{00000000-0008-0000-0600-000001010000}"/>
            </a:ext>
          </a:extLst>
        </xdr:cNvPr>
        <xdr:cNvSpPr txBox="1"/>
      </xdr:nvSpPr>
      <xdr:spPr>
        <a:xfrm>
          <a:off x="1752111" y="16170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127419</xdr:rowOff>
    </xdr:from>
    <xdr:to>
      <xdr:col>6</xdr:col>
      <xdr:colOff>38100</xdr:colOff>
      <xdr:row>96</xdr:row>
      <xdr:rowOff>57569</xdr:rowOff>
    </xdr:to>
    <xdr:sp macro="" textlink="">
      <xdr:nvSpPr>
        <xdr:cNvPr id="258" name="楕円 257">
          <a:extLst>
            <a:ext uri="{FF2B5EF4-FFF2-40B4-BE49-F238E27FC236}">
              <a16:creationId xmlns:a16="http://schemas.microsoft.com/office/drawing/2014/main" xmlns="" id="{00000000-0008-0000-0600-000002010000}"/>
            </a:ext>
          </a:extLst>
        </xdr:cNvPr>
        <xdr:cNvSpPr/>
      </xdr:nvSpPr>
      <xdr:spPr>
        <a:xfrm>
          <a:off x="1079500" y="16415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74096</xdr:rowOff>
    </xdr:from>
    <xdr:ext cx="534377" cy="259045"/>
    <xdr:sp macro="" textlink="">
      <xdr:nvSpPr>
        <xdr:cNvPr id="259" name="テキスト ボックス 258">
          <a:extLst>
            <a:ext uri="{FF2B5EF4-FFF2-40B4-BE49-F238E27FC236}">
              <a16:creationId xmlns:a16="http://schemas.microsoft.com/office/drawing/2014/main" xmlns="" id="{00000000-0008-0000-0600-000003010000}"/>
            </a:ext>
          </a:extLst>
        </xdr:cNvPr>
        <xdr:cNvSpPr txBox="1"/>
      </xdr:nvSpPr>
      <xdr:spPr>
        <a:xfrm>
          <a:off x="863111" y="16190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xmlns=""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xmlns=""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xmlns=""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xmlns=""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xmlns=""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xmlns=""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xmlns=""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xmlns=""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xmlns=""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xmlns=""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a:extLst>
            <a:ext uri="{FF2B5EF4-FFF2-40B4-BE49-F238E27FC236}">
              <a16:creationId xmlns:a16="http://schemas.microsoft.com/office/drawing/2014/main" xmlns="" id="{00000000-0008-0000-0600-00000E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a:extLst>
            <a:ext uri="{FF2B5EF4-FFF2-40B4-BE49-F238E27FC236}">
              <a16:creationId xmlns:a16="http://schemas.microsoft.com/office/drawing/2014/main" xmlns="" id="{00000000-0008-0000-0600-00000F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a:extLst>
            <a:ext uri="{FF2B5EF4-FFF2-40B4-BE49-F238E27FC236}">
              <a16:creationId xmlns:a16="http://schemas.microsoft.com/office/drawing/2014/main" xmlns="" id="{00000000-0008-0000-0600-000010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3" name="テキスト ボックス 272">
          <a:extLst>
            <a:ext uri="{FF2B5EF4-FFF2-40B4-BE49-F238E27FC236}">
              <a16:creationId xmlns:a16="http://schemas.microsoft.com/office/drawing/2014/main" xmlns="" id="{00000000-0008-0000-0600-000011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a:extLst>
            <a:ext uri="{FF2B5EF4-FFF2-40B4-BE49-F238E27FC236}">
              <a16:creationId xmlns:a16="http://schemas.microsoft.com/office/drawing/2014/main" xmlns="" id="{00000000-0008-0000-0600-000012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5" name="テキスト ボックス 274">
          <a:extLst>
            <a:ext uri="{FF2B5EF4-FFF2-40B4-BE49-F238E27FC236}">
              <a16:creationId xmlns:a16="http://schemas.microsoft.com/office/drawing/2014/main" xmlns="" id="{00000000-0008-0000-0600-000013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a:extLst>
            <a:ext uri="{FF2B5EF4-FFF2-40B4-BE49-F238E27FC236}">
              <a16:creationId xmlns:a16="http://schemas.microsoft.com/office/drawing/2014/main" xmlns="" id="{00000000-0008-0000-0600-000014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7" name="テキスト ボックス 276">
          <a:extLst>
            <a:ext uri="{FF2B5EF4-FFF2-40B4-BE49-F238E27FC236}">
              <a16:creationId xmlns:a16="http://schemas.microsoft.com/office/drawing/2014/main" xmlns="" id="{00000000-0008-0000-0600-000015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a:extLst>
            <a:ext uri="{FF2B5EF4-FFF2-40B4-BE49-F238E27FC236}">
              <a16:creationId xmlns:a16="http://schemas.microsoft.com/office/drawing/2014/main" xmlns="" id="{00000000-0008-0000-0600-000016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9" name="テキスト ボックス 278">
          <a:extLst>
            <a:ext uri="{FF2B5EF4-FFF2-40B4-BE49-F238E27FC236}">
              <a16:creationId xmlns:a16="http://schemas.microsoft.com/office/drawing/2014/main" xmlns="" id="{00000000-0008-0000-0600-000017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xmlns="" id="{00000000-0008-0000-06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1" name="テキスト ボックス 280">
          <a:extLst>
            <a:ext uri="{FF2B5EF4-FFF2-40B4-BE49-F238E27FC236}">
              <a16:creationId xmlns:a16="http://schemas.microsoft.com/office/drawing/2014/main" xmlns="" id="{00000000-0008-0000-0600-000019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a:extLst>
            <a:ext uri="{FF2B5EF4-FFF2-40B4-BE49-F238E27FC236}">
              <a16:creationId xmlns:a16="http://schemas.microsoft.com/office/drawing/2014/main" xmlns="" id="{00000000-0008-0000-06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139414</xdr:rowOff>
    </xdr:from>
    <xdr:to>
      <xdr:col>54</xdr:col>
      <xdr:colOff>189865</xdr:colOff>
      <xdr:row>38</xdr:row>
      <xdr:rowOff>98385</xdr:rowOff>
    </xdr:to>
    <xdr:cxnSp macro="">
      <xdr:nvCxnSpPr>
        <xdr:cNvPr id="283" name="直線コネクタ 282">
          <a:extLst>
            <a:ext uri="{FF2B5EF4-FFF2-40B4-BE49-F238E27FC236}">
              <a16:creationId xmlns:a16="http://schemas.microsoft.com/office/drawing/2014/main" xmlns="" id="{00000000-0008-0000-0600-00001B010000}"/>
            </a:ext>
          </a:extLst>
        </xdr:cNvPr>
        <xdr:cNvCxnSpPr/>
      </xdr:nvCxnSpPr>
      <xdr:spPr>
        <a:xfrm flipV="1">
          <a:off x="10475595" y="5111464"/>
          <a:ext cx="1270" cy="1502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102212</xdr:rowOff>
    </xdr:from>
    <xdr:ext cx="534377" cy="259045"/>
    <xdr:sp macro="" textlink="">
      <xdr:nvSpPr>
        <xdr:cNvPr id="284" name="補助費等最小値テキスト">
          <a:extLst>
            <a:ext uri="{FF2B5EF4-FFF2-40B4-BE49-F238E27FC236}">
              <a16:creationId xmlns:a16="http://schemas.microsoft.com/office/drawing/2014/main" xmlns="" id="{00000000-0008-0000-0600-00001C010000}"/>
            </a:ext>
          </a:extLst>
        </xdr:cNvPr>
        <xdr:cNvSpPr txBox="1"/>
      </xdr:nvSpPr>
      <xdr:spPr>
        <a:xfrm>
          <a:off x="10528300" y="6617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98385</xdr:rowOff>
    </xdr:from>
    <xdr:to>
      <xdr:col>55</xdr:col>
      <xdr:colOff>88900</xdr:colOff>
      <xdr:row>38</xdr:row>
      <xdr:rowOff>98385</xdr:rowOff>
    </xdr:to>
    <xdr:cxnSp macro="">
      <xdr:nvCxnSpPr>
        <xdr:cNvPr id="285" name="直線コネクタ 284">
          <a:extLst>
            <a:ext uri="{FF2B5EF4-FFF2-40B4-BE49-F238E27FC236}">
              <a16:creationId xmlns:a16="http://schemas.microsoft.com/office/drawing/2014/main" xmlns="" id="{00000000-0008-0000-0600-00001D010000}"/>
            </a:ext>
          </a:extLst>
        </xdr:cNvPr>
        <xdr:cNvCxnSpPr/>
      </xdr:nvCxnSpPr>
      <xdr:spPr>
        <a:xfrm>
          <a:off x="10388600" y="6613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86091</xdr:rowOff>
    </xdr:from>
    <xdr:ext cx="599010" cy="259045"/>
    <xdr:sp macro="" textlink="">
      <xdr:nvSpPr>
        <xdr:cNvPr id="286" name="補助費等最大値テキスト">
          <a:extLst>
            <a:ext uri="{FF2B5EF4-FFF2-40B4-BE49-F238E27FC236}">
              <a16:creationId xmlns:a16="http://schemas.microsoft.com/office/drawing/2014/main" xmlns="" id="{00000000-0008-0000-0600-00001E010000}"/>
            </a:ext>
          </a:extLst>
        </xdr:cNvPr>
        <xdr:cNvSpPr txBox="1"/>
      </xdr:nvSpPr>
      <xdr:spPr>
        <a:xfrm>
          <a:off x="10528300" y="4886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139414</xdr:rowOff>
    </xdr:from>
    <xdr:to>
      <xdr:col>55</xdr:col>
      <xdr:colOff>88900</xdr:colOff>
      <xdr:row>29</xdr:row>
      <xdr:rowOff>139414</xdr:rowOff>
    </xdr:to>
    <xdr:cxnSp macro="">
      <xdr:nvCxnSpPr>
        <xdr:cNvPr id="287" name="直線コネクタ 286">
          <a:extLst>
            <a:ext uri="{FF2B5EF4-FFF2-40B4-BE49-F238E27FC236}">
              <a16:creationId xmlns:a16="http://schemas.microsoft.com/office/drawing/2014/main" xmlns="" id="{00000000-0008-0000-0600-00001F010000}"/>
            </a:ext>
          </a:extLst>
        </xdr:cNvPr>
        <xdr:cNvCxnSpPr/>
      </xdr:nvCxnSpPr>
      <xdr:spPr>
        <a:xfrm>
          <a:off x="10388600" y="5111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2768</xdr:rowOff>
    </xdr:from>
    <xdr:to>
      <xdr:col>55</xdr:col>
      <xdr:colOff>0</xdr:colOff>
      <xdr:row>36</xdr:row>
      <xdr:rowOff>115888</xdr:rowOff>
    </xdr:to>
    <xdr:cxnSp macro="">
      <xdr:nvCxnSpPr>
        <xdr:cNvPr id="288" name="直線コネクタ 287">
          <a:extLst>
            <a:ext uri="{FF2B5EF4-FFF2-40B4-BE49-F238E27FC236}">
              <a16:creationId xmlns:a16="http://schemas.microsoft.com/office/drawing/2014/main" xmlns="" id="{00000000-0008-0000-0600-000020010000}"/>
            </a:ext>
          </a:extLst>
        </xdr:cNvPr>
        <xdr:cNvCxnSpPr/>
      </xdr:nvCxnSpPr>
      <xdr:spPr>
        <a:xfrm>
          <a:off x="9639300" y="6174968"/>
          <a:ext cx="838200" cy="113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53341</xdr:rowOff>
    </xdr:from>
    <xdr:ext cx="599010" cy="259045"/>
    <xdr:sp macro="" textlink="">
      <xdr:nvSpPr>
        <xdr:cNvPr id="289" name="補助費等平均値テキスト">
          <a:extLst>
            <a:ext uri="{FF2B5EF4-FFF2-40B4-BE49-F238E27FC236}">
              <a16:creationId xmlns:a16="http://schemas.microsoft.com/office/drawing/2014/main" xmlns="" id="{00000000-0008-0000-0600-000021010000}"/>
            </a:ext>
          </a:extLst>
        </xdr:cNvPr>
        <xdr:cNvSpPr txBox="1"/>
      </xdr:nvSpPr>
      <xdr:spPr>
        <a:xfrm>
          <a:off x="10528300" y="62255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74914</xdr:rowOff>
    </xdr:from>
    <xdr:to>
      <xdr:col>55</xdr:col>
      <xdr:colOff>50800</xdr:colOff>
      <xdr:row>37</xdr:row>
      <xdr:rowOff>5064</xdr:rowOff>
    </xdr:to>
    <xdr:sp macro="" textlink="">
      <xdr:nvSpPr>
        <xdr:cNvPr id="290" name="フローチャート: 判断 289">
          <a:extLst>
            <a:ext uri="{FF2B5EF4-FFF2-40B4-BE49-F238E27FC236}">
              <a16:creationId xmlns:a16="http://schemas.microsoft.com/office/drawing/2014/main" xmlns="" id="{00000000-0008-0000-0600-000022010000}"/>
            </a:ext>
          </a:extLst>
        </xdr:cNvPr>
        <xdr:cNvSpPr/>
      </xdr:nvSpPr>
      <xdr:spPr>
        <a:xfrm>
          <a:off x="10426700" y="6247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2768</xdr:rowOff>
    </xdr:from>
    <xdr:to>
      <xdr:col>50</xdr:col>
      <xdr:colOff>114300</xdr:colOff>
      <xdr:row>36</xdr:row>
      <xdr:rowOff>107951</xdr:rowOff>
    </xdr:to>
    <xdr:cxnSp macro="">
      <xdr:nvCxnSpPr>
        <xdr:cNvPr id="291" name="直線コネクタ 290">
          <a:extLst>
            <a:ext uri="{FF2B5EF4-FFF2-40B4-BE49-F238E27FC236}">
              <a16:creationId xmlns:a16="http://schemas.microsoft.com/office/drawing/2014/main" xmlns="" id="{00000000-0008-0000-0600-000023010000}"/>
            </a:ext>
          </a:extLst>
        </xdr:cNvPr>
        <xdr:cNvCxnSpPr/>
      </xdr:nvCxnSpPr>
      <xdr:spPr>
        <a:xfrm flipV="1">
          <a:off x="8750300" y="6174968"/>
          <a:ext cx="889000" cy="105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65057</xdr:rowOff>
    </xdr:from>
    <xdr:to>
      <xdr:col>50</xdr:col>
      <xdr:colOff>165100</xdr:colOff>
      <xdr:row>36</xdr:row>
      <xdr:rowOff>166657</xdr:rowOff>
    </xdr:to>
    <xdr:sp macro="" textlink="">
      <xdr:nvSpPr>
        <xdr:cNvPr id="292" name="フローチャート: 判断 291">
          <a:extLst>
            <a:ext uri="{FF2B5EF4-FFF2-40B4-BE49-F238E27FC236}">
              <a16:creationId xmlns:a16="http://schemas.microsoft.com/office/drawing/2014/main" xmlns="" id="{00000000-0008-0000-0600-000024010000}"/>
            </a:ext>
          </a:extLst>
        </xdr:cNvPr>
        <xdr:cNvSpPr/>
      </xdr:nvSpPr>
      <xdr:spPr>
        <a:xfrm>
          <a:off x="9588500" y="623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157784</xdr:rowOff>
    </xdr:from>
    <xdr:ext cx="599010" cy="259045"/>
    <xdr:sp macro="" textlink="">
      <xdr:nvSpPr>
        <xdr:cNvPr id="293" name="テキスト ボックス 292">
          <a:extLst>
            <a:ext uri="{FF2B5EF4-FFF2-40B4-BE49-F238E27FC236}">
              <a16:creationId xmlns:a16="http://schemas.microsoft.com/office/drawing/2014/main" xmlns="" id="{00000000-0008-0000-0600-000025010000}"/>
            </a:ext>
          </a:extLst>
        </xdr:cNvPr>
        <xdr:cNvSpPr txBox="1"/>
      </xdr:nvSpPr>
      <xdr:spPr>
        <a:xfrm>
          <a:off x="9339795" y="6329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107951</xdr:rowOff>
    </xdr:from>
    <xdr:to>
      <xdr:col>45</xdr:col>
      <xdr:colOff>177800</xdr:colOff>
      <xdr:row>37</xdr:row>
      <xdr:rowOff>1748</xdr:rowOff>
    </xdr:to>
    <xdr:cxnSp macro="">
      <xdr:nvCxnSpPr>
        <xdr:cNvPr id="294" name="直線コネクタ 293">
          <a:extLst>
            <a:ext uri="{FF2B5EF4-FFF2-40B4-BE49-F238E27FC236}">
              <a16:creationId xmlns:a16="http://schemas.microsoft.com/office/drawing/2014/main" xmlns="" id="{00000000-0008-0000-0600-000026010000}"/>
            </a:ext>
          </a:extLst>
        </xdr:cNvPr>
        <xdr:cNvCxnSpPr/>
      </xdr:nvCxnSpPr>
      <xdr:spPr>
        <a:xfrm flipV="1">
          <a:off x="7861300" y="6280151"/>
          <a:ext cx="889000" cy="65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88500</xdr:rowOff>
    </xdr:from>
    <xdr:to>
      <xdr:col>46</xdr:col>
      <xdr:colOff>38100</xdr:colOff>
      <xdr:row>37</xdr:row>
      <xdr:rowOff>18650</xdr:rowOff>
    </xdr:to>
    <xdr:sp macro="" textlink="">
      <xdr:nvSpPr>
        <xdr:cNvPr id="295" name="フローチャート: 判断 294">
          <a:extLst>
            <a:ext uri="{FF2B5EF4-FFF2-40B4-BE49-F238E27FC236}">
              <a16:creationId xmlns:a16="http://schemas.microsoft.com/office/drawing/2014/main" xmlns="" id="{00000000-0008-0000-0600-000027010000}"/>
            </a:ext>
          </a:extLst>
        </xdr:cNvPr>
        <xdr:cNvSpPr/>
      </xdr:nvSpPr>
      <xdr:spPr>
        <a:xfrm>
          <a:off x="8699500" y="626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9777</xdr:rowOff>
    </xdr:from>
    <xdr:ext cx="599010" cy="259045"/>
    <xdr:sp macro="" textlink="">
      <xdr:nvSpPr>
        <xdr:cNvPr id="296" name="テキスト ボックス 295">
          <a:extLst>
            <a:ext uri="{FF2B5EF4-FFF2-40B4-BE49-F238E27FC236}">
              <a16:creationId xmlns:a16="http://schemas.microsoft.com/office/drawing/2014/main" xmlns="" id="{00000000-0008-0000-0600-000028010000}"/>
            </a:ext>
          </a:extLst>
        </xdr:cNvPr>
        <xdr:cNvSpPr txBox="1"/>
      </xdr:nvSpPr>
      <xdr:spPr>
        <a:xfrm>
          <a:off x="8450795" y="6353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137140</xdr:rowOff>
    </xdr:from>
    <xdr:to>
      <xdr:col>41</xdr:col>
      <xdr:colOff>50800</xdr:colOff>
      <xdr:row>37</xdr:row>
      <xdr:rowOff>1748</xdr:rowOff>
    </xdr:to>
    <xdr:cxnSp macro="">
      <xdr:nvCxnSpPr>
        <xdr:cNvPr id="297" name="直線コネクタ 296">
          <a:extLst>
            <a:ext uri="{FF2B5EF4-FFF2-40B4-BE49-F238E27FC236}">
              <a16:creationId xmlns:a16="http://schemas.microsoft.com/office/drawing/2014/main" xmlns="" id="{00000000-0008-0000-0600-000029010000}"/>
            </a:ext>
          </a:extLst>
        </xdr:cNvPr>
        <xdr:cNvCxnSpPr/>
      </xdr:nvCxnSpPr>
      <xdr:spPr>
        <a:xfrm>
          <a:off x="6972300" y="6309340"/>
          <a:ext cx="889000" cy="36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112309</xdr:rowOff>
    </xdr:from>
    <xdr:to>
      <xdr:col>41</xdr:col>
      <xdr:colOff>101600</xdr:colOff>
      <xdr:row>37</xdr:row>
      <xdr:rowOff>42459</xdr:rowOff>
    </xdr:to>
    <xdr:sp macro="" textlink="">
      <xdr:nvSpPr>
        <xdr:cNvPr id="298" name="フローチャート: 判断 297">
          <a:extLst>
            <a:ext uri="{FF2B5EF4-FFF2-40B4-BE49-F238E27FC236}">
              <a16:creationId xmlns:a16="http://schemas.microsoft.com/office/drawing/2014/main" xmlns="" id="{00000000-0008-0000-0600-00002A010000}"/>
            </a:ext>
          </a:extLst>
        </xdr:cNvPr>
        <xdr:cNvSpPr/>
      </xdr:nvSpPr>
      <xdr:spPr>
        <a:xfrm>
          <a:off x="7810500" y="6284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58986</xdr:rowOff>
    </xdr:from>
    <xdr:ext cx="599010" cy="259045"/>
    <xdr:sp macro="" textlink="">
      <xdr:nvSpPr>
        <xdr:cNvPr id="299" name="テキスト ボックス 298">
          <a:extLst>
            <a:ext uri="{FF2B5EF4-FFF2-40B4-BE49-F238E27FC236}">
              <a16:creationId xmlns:a16="http://schemas.microsoft.com/office/drawing/2014/main" xmlns="" id="{00000000-0008-0000-0600-00002B010000}"/>
            </a:ext>
          </a:extLst>
        </xdr:cNvPr>
        <xdr:cNvSpPr txBox="1"/>
      </xdr:nvSpPr>
      <xdr:spPr>
        <a:xfrm>
          <a:off x="7561795" y="6059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160707</xdr:rowOff>
    </xdr:from>
    <xdr:to>
      <xdr:col>36</xdr:col>
      <xdr:colOff>165100</xdr:colOff>
      <xdr:row>37</xdr:row>
      <xdr:rowOff>90857</xdr:rowOff>
    </xdr:to>
    <xdr:sp macro="" textlink="">
      <xdr:nvSpPr>
        <xdr:cNvPr id="300" name="フローチャート: 判断 299">
          <a:extLst>
            <a:ext uri="{FF2B5EF4-FFF2-40B4-BE49-F238E27FC236}">
              <a16:creationId xmlns:a16="http://schemas.microsoft.com/office/drawing/2014/main" xmlns="" id="{00000000-0008-0000-0600-00002C010000}"/>
            </a:ext>
          </a:extLst>
        </xdr:cNvPr>
        <xdr:cNvSpPr/>
      </xdr:nvSpPr>
      <xdr:spPr>
        <a:xfrm>
          <a:off x="6921500" y="633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81984</xdr:rowOff>
    </xdr:from>
    <xdr:ext cx="534377" cy="259045"/>
    <xdr:sp macro="" textlink="">
      <xdr:nvSpPr>
        <xdr:cNvPr id="301" name="テキスト ボックス 300">
          <a:extLst>
            <a:ext uri="{FF2B5EF4-FFF2-40B4-BE49-F238E27FC236}">
              <a16:creationId xmlns:a16="http://schemas.microsoft.com/office/drawing/2014/main" xmlns="" id="{00000000-0008-0000-0600-00002D010000}"/>
            </a:ext>
          </a:extLst>
        </xdr:cNvPr>
        <xdr:cNvSpPr txBox="1"/>
      </xdr:nvSpPr>
      <xdr:spPr>
        <a:xfrm>
          <a:off x="6705111" y="6425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xmlns="" id="{00000000-0008-0000-06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xmlns="" id="{00000000-0008-0000-06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xmlns="" id="{00000000-0008-0000-06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xmlns="" id="{00000000-0008-0000-06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xmlns="" id="{00000000-0008-0000-06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65088</xdr:rowOff>
    </xdr:from>
    <xdr:to>
      <xdr:col>55</xdr:col>
      <xdr:colOff>50800</xdr:colOff>
      <xdr:row>36</xdr:row>
      <xdr:rowOff>166688</xdr:rowOff>
    </xdr:to>
    <xdr:sp macro="" textlink="">
      <xdr:nvSpPr>
        <xdr:cNvPr id="307" name="楕円 306">
          <a:extLst>
            <a:ext uri="{FF2B5EF4-FFF2-40B4-BE49-F238E27FC236}">
              <a16:creationId xmlns:a16="http://schemas.microsoft.com/office/drawing/2014/main" xmlns="" id="{00000000-0008-0000-0600-000033010000}"/>
            </a:ext>
          </a:extLst>
        </xdr:cNvPr>
        <xdr:cNvSpPr/>
      </xdr:nvSpPr>
      <xdr:spPr>
        <a:xfrm>
          <a:off x="10426700" y="6237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87965</xdr:rowOff>
    </xdr:from>
    <xdr:ext cx="599010" cy="259045"/>
    <xdr:sp macro="" textlink="">
      <xdr:nvSpPr>
        <xdr:cNvPr id="308" name="補助費等該当値テキスト">
          <a:extLst>
            <a:ext uri="{FF2B5EF4-FFF2-40B4-BE49-F238E27FC236}">
              <a16:creationId xmlns:a16="http://schemas.microsoft.com/office/drawing/2014/main" xmlns="" id="{00000000-0008-0000-0600-000034010000}"/>
            </a:ext>
          </a:extLst>
        </xdr:cNvPr>
        <xdr:cNvSpPr txBox="1"/>
      </xdr:nvSpPr>
      <xdr:spPr>
        <a:xfrm>
          <a:off x="10528300" y="6088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123418</xdr:rowOff>
    </xdr:from>
    <xdr:to>
      <xdr:col>50</xdr:col>
      <xdr:colOff>165100</xdr:colOff>
      <xdr:row>36</xdr:row>
      <xdr:rowOff>53568</xdr:rowOff>
    </xdr:to>
    <xdr:sp macro="" textlink="">
      <xdr:nvSpPr>
        <xdr:cNvPr id="309" name="楕円 308">
          <a:extLst>
            <a:ext uri="{FF2B5EF4-FFF2-40B4-BE49-F238E27FC236}">
              <a16:creationId xmlns:a16="http://schemas.microsoft.com/office/drawing/2014/main" xmlns="" id="{00000000-0008-0000-0600-000035010000}"/>
            </a:ext>
          </a:extLst>
        </xdr:cNvPr>
        <xdr:cNvSpPr/>
      </xdr:nvSpPr>
      <xdr:spPr>
        <a:xfrm>
          <a:off x="9588500" y="6124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70095</xdr:rowOff>
    </xdr:from>
    <xdr:ext cx="599010" cy="259045"/>
    <xdr:sp macro="" textlink="">
      <xdr:nvSpPr>
        <xdr:cNvPr id="310" name="テキスト ボックス 309">
          <a:extLst>
            <a:ext uri="{FF2B5EF4-FFF2-40B4-BE49-F238E27FC236}">
              <a16:creationId xmlns:a16="http://schemas.microsoft.com/office/drawing/2014/main" xmlns="" id="{00000000-0008-0000-0600-000036010000}"/>
            </a:ext>
          </a:extLst>
        </xdr:cNvPr>
        <xdr:cNvSpPr txBox="1"/>
      </xdr:nvSpPr>
      <xdr:spPr>
        <a:xfrm>
          <a:off x="9339795" y="5899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57151</xdr:rowOff>
    </xdr:from>
    <xdr:to>
      <xdr:col>46</xdr:col>
      <xdr:colOff>38100</xdr:colOff>
      <xdr:row>36</xdr:row>
      <xdr:rowOff>158751</xdr:rowOff>
    </xdr:to>
    <xdr:sp macro="" textlink="">
      <xdr:nvSpPr>
        <xdr:cNvPr id="311" name="楕円 310">
          <a:extLst>
            <a:ext uri="{FF2B5EF4-FFF2-40B4-BE49-F238E27FC236}">
              <a16:creationId xmlns:a16="http://schemas.microsoft.com/office/drawing/2014/main" xmlns="" id="{00000000-0008-0000-0600-000037010000}"/>
            </a:ext>
          </a:extLst>
        </xdr:cNvPr>
        <xdr:cNvSpPr/>
      </xdr:nvSpPr>
      <xdr:spPr>
        <a:xfrm>
          <a:off x="8699500" y="6229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3828</xdr:rowOff>
    </xdr:from>
    <xdr:ext cx="599010" cy="259045"/>
    <xdr:sp macro="" textlink="">
      <xdr:nvSpPr>
        <xdr:cNvPr id="312" name="テキスト ボックス 311">
          <a:extLst>
            <a:ext uri="{FF2B5EF4-FFF2-40B4-BE49-F238E27FC236}">
              <a16:creationId xmlns:a16="http://schemas.microsoft.com/office/drawing/2014/main" xmlns="" id="{00000000-0008-0000-0600-000038010000}"/>
            </a:ext>
          </a:extLst>
        </xdr:cNvPr>
        <xdr:cNvSpPr txBox="1"/>
      </xdr:nvSpPr>
      <xdr:spPr>
        <a:xfrm>
          <a:off x="8450795" y="6004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122398</xdr:rowOff>
    </xdr:from>
    <xdr:to>
      <xdr:col>41</xdr:col>
      <xdr:colOff>101600</xdr:colOff>
      <xdr:row>37</xdr:row>
      <xdr:rowOff>52548</xdr:rowOff>
    </xdr:to>
    <xdr:sp macro="" textlink="">
      <xdr:nvSpPr>
        <xdr:cNvPr id="313" name="楕円 312">
          <a:extLst>
            <a:ext uri="{FF2B5EF4-FFF2-40B4-BE49-F238E27FC236}">
              <a16:creationId xmlns:a16="http://schemas.microsoft.com/office/drawing/2014/main" xmlns="" id="{00000000-0008-0000-0600-000039010000}"/>
            </a:ext>
          </a:extLst>
        </xdr:cNvPr>
        <xdr:cNvSpPr/>
      </xdr:nvSpPr>
      <xdr:spPr>
        <a:xfrm>
          <a:off x="7810500" y="6294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43675</xdr:rowOff>
    </xdr:from>
    <xdr:ext cx="599010" cy="259045"/>
    <xdr:sp macro="" textlink="">
      <xdr:nvSpPr>
        <xdr:cNvPr id="314" name="テキスト ボックス 313">
          <a:extLst>
            <a:ext uri="{FF2B5EF4-FFF2-40B4-BE49-F238E27FC236}">
              <a16:creationId xmlns:a16="http://schemas.microsoft.com/office/drawing/2014/main" xmlns="" id="{00000000-0008-0000-0600-00003A010000}"/>
            </a:ext>
          </a:extLst>
        </xdr:cNvPr>
        <xdr:cNvSpPr txBox="1"/>
      </xdr:nvSpPr>
      <xdr:spPr>
        <a:xfrm>
          <a:off x="7561795" y="6387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86340</xdr:rowOff>
    </xdr:from>
    <xdr:to>
      <xdr:col>36</xdr:col>
      <xdr:colOff>165100</xdr:colOff>
      <xdr:row>37</xdr:row>
      <xdr:rowOff>16490</xdr:rowOff>
    </xdr:to>
    <xdr:sp macro="" textlink="">
      <xdr:nvSpPr>
        <xdr:cNvPr id="315" name="楕円 314">
          <a:extLst>
            <a:ext uri="{FF2B5EF4-FFF2-40B4-BE49-F238E27FC236}">
              <a16:creationId xmlns:a16="http://schemas.microsoft.com/office/drawing/2014/main" xmlns="" id="{00000000-0008-0000-0600-00003B010000}"/>
            </a:ext>
          </a:extLst>
        </xdr:cNvPr>
        <xdr:cNvSpPr/>
      </xdr:nvSpPr>
      <xdr:spPr>
        <a:xfrm>
          <a:off x="6921500" y="625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33017</xdr:rowOff>
    </xdr:from>
    <xdr:ext cx="599010" cy="259045"/>
    <xdr:sp macro="" textlink="">
      <xdr:nvSpPr>
        <xdr:cNvPr id="316" name="テキスト ボックス 315">
          <a:extLst>
            <a:ext uri="{FF2B5EF4-FFF2-40B4-BE49-F238E27FC236}">
              <a16:creationId xmlns:a16="http://schemas.microsoft.com/office/drawing/2014/main" xmlns="" id="{00000000-0008-0000-0600-00003C010000}"/>
            </a:ext>
          </a:extLst>
        </xdr:cNvPr>
        <xdr:cNvSpPr txBox="1"/>
      </xdr:nvSpPr>
      <xdr:spPr>
        <a:xfrm>
          <a:off x="6672795" y="6033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xmlns="" id="{00000000-0008-0000-06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xmlns="" id="{00000000-0008-0000-06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xmlns="" id="{00000000-0008-0000-06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xmlns="" id="{00000000-0008-0000-06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xmlns="" id="{00000000-0008-0000-06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xmlns="" id="{00000000-0008-0000-06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xmlns="" id="{00000000-0008-0000-06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xmlns="" id="{00000000-0008-0000-06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xmlns="" id="{00000000-0008-0000-06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xmlns="" id="{00000000-0008-0000-06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a:extLst>
            <a:ext uri="{FF2B5EF4-FFF2-40B4-BE49-F238E27FC236}">
              <a16:creationId xmlns:a16="http://schemas.microsoft.com/office/drawing/2014/main" xmlns="" id="{00000000-0008-0000-0600-000047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a:extLst>
            <a:ext uri="{FF2B5EF4-FFF2-40B4-BE49-F238E27FC236}">
              <a16:creationId xmlns:a16="http://schemas.microsoft.com/office/drawing/2014/main" xmlns="" id="{00000000-0008-0000-0600-000048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a:extLst>
            <a:ext uri="{FF2B5EF4-FFF2-40B4-BE49-F238E27FC236}">
              <a16:creationId xmlns:a16="http://schemas.microsoft.com/office/drawing/2014/main" xmlns="" id="{00000000-0008-0000-0600-000049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0" name="テキスト ボックス 329">
          <a:extLst>
            <a:ext uri="{FF2B5EF4-FFF2-40B4-BE49-F238E27FC236}">
              <a16:creationId xmlns:a16="http://schemas.microsoft.com/office/drawing/2014/main" xmlns="" id="{00000000-0008-0000-0600-00004A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a:extLst>
            <a:ext uri="{FF2B5EF4-FFF2-40B4-BE49-F238E27FC236}">
              <a16:creationId xmlns:a16="http://schemas.microsoft.com/office/drawing/2014/main" xmlns="" id="{00000000-0008-0000-0600-00004B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2" name="テキスト ボックス 331">
          <a:extLst>
            <a:ext uri="{FF2B5EF4-FFF2-40B4-BE49-F238E27FC236}">
              <a16:creationId xmlns:a16="http://schemas.microsoft.com/office/drawing/2014/main" xmlns="" id="{00000000-0008-0000-0600-00004C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a:extLst>
            <a:ext uri="{FF2B5EF4-FFF2-40B4-BE49-F238E27FC236}">
              <a16:creationId xmlns:a16="http://schemas.microsoft.com/office/drawing/2014/main" xmlns="" id="{00000000-0008-0000-0600-00004D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4" name="テキスト ボックス 333">
          <a:extLst>
            <a:ext uri="{FF2B5EF4-FFF2-40B4-BE49-F238E27FC236}">
              <a16:creationId xmlns:a16="http://schemas.microsoft.com/office/drawing/2014/main" xmlns="" id="{00000000-0008-0000-0600-00004E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a:extLst>
            <a:ext uri="{FF2B5EF4-FFF2-40B4-BE49-F238E27FC236}">
              <a16:creationId xmlns:a16="http://schemas.microsoft.com/office/drawing/2014/main" xmlns="" id="{00000000-0008-0000-0600-00004F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6" name="テキスト ボックス 335">
          <a:extLst>
            <a:ext uri="{FF2B5EF4-FFF2-40B4-BE49-F238E27FC236}">
              <a16:creationId xmlns:a16="http://schemas.microsoft.com/office/drawing/2014/main" xmlns="" id="{00000000-0008-0000-0600-000050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xmlns=""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a:extLst>
            <a:ext uri="{FF2B5EF4-FFF2-40B4-BE49-F238E27FC236}">
              <a16:creationId xmlns:a16="http://schemas.microsoft.com/office/drawing/2014/main" xmlns="" id="{00000000-0008-0000-0600-000052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xmlns=""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10626</xdr:rowOff>
    </xdr:from>
    <xdr:to>
      <xdr:col>54</xdr:col>
      <xdr:colOff>189865</xdr:colOff>
      <xdr:row>59</xdr:row>
      <xdr:rowOff>17735</xdr:rowOff>
    </xdr:to>
    <xdr:cxnSp macro="">
      <xdr:nvCxnSpPr>
        <xdr:cNvPr id="340" name="直線コネクタ 339">
          <a:extLst>
            <a:ext uri="{FF2B5EF4-FFF2-40B4-BE49-F238E27FC236}">
              <a16:creationId xmlns:a16="http://schemas.microsoft.com/office/drawing/2014/main" xmlns="" id="{00000000-0008-0000-0600-000054010000}"/>
            </a:ext>
          </a:extLst>
        </xdr:cNvPr>
        <xdr:cNvCxnSpPr/>
      </xdr:nvCxnSpPr>
      <xdr:spPr>
        <a:xfrm flipV="1">
          <a:off x="10475595" y="8754576"/>
          <a:ext cx="1270" cy="1378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21562</xdr:rowOff>
    </xdr:from>
    <xdr:ext cx="534377" cy="259045"/>
    <xdr:sp macro="" textlink="">
      <xdr:nvSpPr>
        <xdr:cNvPr id="341" name="普通建設事業費最小値テキスト">
          <a:extLst>
            <a:ext uri="{FF2B5EF4-FFF2-40B4-BE49-F238E27FC236}">
              <a16:creationId xmlns:a16="http://schemas.microsoft.com/office/drawing/2014/main" xmlns="" id="{00000000-0008-0000-0600-000055010000}"/>
            </a:ext>
          </a:extLst>
        </xdr:cNvPr>
        <xdr:cNvSpPr txBox="1"/>
      </xdr:nvSpPr>
      <xdr:spPr>
        <a:xfrm>
          <a:off x="10528300" y="10137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17735</xdr:rowOff>
    </xdr:from>
    <xdr:to>
      <xdr:col>55</xdr:col>
      <xdr:colOff>88900</xdr:colOff>
      <xdr:row>59</xdr:row>
      <xdr:rowOff>17735</xdr:rowOff>
    </xdr:to>
    <xdr:cxnSp macro="">
      <xdr:nvCxnSpPr>
        <xdr:cNvPr id="342" name="直線コネクタ 341">
          <a:extLst>
            <a:ext uri="{FF2B5EF4-FFF2-40B4-BE49-F238E27FC236}">
              <a16:creationId xmlns:a16="http://schemas.microsoft.com/office/drawing/2014/main" xmlns="" id="{00000000-0008-0000-0600-000056010000}"/>
            </a:ext>
          </a:extLst>
        </xdr:cNvPr>
        <xdr:cNvCxnSpPr/>
      </xdr:nvCxnSpPr>
      <xdr:spPr>
        <a:xfrm>
          <a:off x="10388600" y="10133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128753</xdr:rowOff>
    </xdr:from>
    <xdr:ext cx="690189" cy="259045"/>
    <xdr:sp macro="" textlink="">
      <xdr:nvSpPr>
        <xdr:cNvPr id="343" name="普通建設事業費最大値テキスト">
          <a:extLst>
            <a:ext uri="{FF2B5EF4-FFF2-40B4-BE49-F238E27FC236}">
              <a16:creationId xmlns:a16="http://schemas.microsoft.com/office/drawing/2014/main" xmlns="" id="{00000000-0008-0000-0600-000057010000}"/>
            </a:ext>
          </a:extLst>
        </xdr:cNvPr>
        <xdr:cNvSpPr txBox="1"/>
      </xdr:nvSpPr>
      <xdr:spPr>
        <a:xfrm>
          <a:off x="10528300" y="852980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1,106,633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10626</xdr:rowOff>
    </xdr:from>
    <xdr:to>
      <xdr:col>55</xdr:col>
      <xdr:colOff>88900</xdr:colOff>
      <xdr:row>51</xdr:row>
      <xdr:rowOff>10626</xdr:rowOff>
    </xdr:to>
    <xdr:cxnSp macro="">
      <xdr:nvCxnSpPr>
        <xdr:cNvPr id="344" name="直線コネクタ 343">
          <a:extLst>
            <a:ext uri="{FF2B5EF4-FFF2-40B4-BE49-F238E27FC236}">
              <a16:creationId xmlns:a16="http://schemas.microsoft.com/office/drawing/2014/main" xmlns="" id="{00000000-0008-0000-0600-000058010000}"/>
            </a:ext>
          </a:extLst>
        </xdr:cNvPr>
        <xdr:cNvCxnSpPr/>
      </xdr:nvCxnSpPr>
      <xdr:spPr>
        <a:xfrm>
          <a:off x="10388600" y="8754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123331</xdr:rowOff>
    </xdr:from>
    <xdr:to>
      <xdr:col>55</xdr:col>
      <xdr:colOff>0</xdr:colOff>
      <xdr:row>58</xdr:row>
      <xdr:rowOff>56052</xdr:rowOff>
    </xdr:to>
    <xdr:cxnSp macro="">
      <xdr:nvCxnSpPr>
        <xdr:cNvPr id="345" name="直線コネクタ 344">
          <a:extLst>
            <a:ext uri="{FF2B5EF4-FFF2-40B4-BE49-F238E27FC236}">
              <a16:creationId xmlns:a16="http://schemas.microsoft.com/office/drawing/2014/main" xmlns="" id="{00000000-0008-0000-0600-000059010000}"/>
            </a:ext>
          </a:extLst>
        </xdr:cNvPr>
        <xdr:cNvCxnSpPr/>
      </xdr:nvCxnSpPr>
      <xdr:spPr>
        <a:xfrm>
          <a:off x="9639300" y="9895981"/>
          <a:ext cx="838200" cy="104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160737</xdr:rowOff>
    </xdr:from>
    <xdr:ext cx="599010" cy="259045"/>
    <xdr:sp macro="" textlink="">
      <xdr:nvSpPr>
        <xdr:cNvPr id="346" name="普通建設事業費平均値テキスト">
          <a:extLst>
            <a:ext uri="{FF2B5EF4-FFF2-40B4-BE49-F238E27FC236}">
              <a16:creationId xmlns:a16="http://schemas.microsoft.com/office/drawing/2014/main" xmlns="" id="{00000000-0008-0000-0600-00005A010000}"/>
            </a:ext>
          </a:extLst>
        </xdr:cNvPr>
        <xdr:cNvSpPr txBox="1"/>
      </xdr:nvSpPr>
      <xdr:spPr>
        <a:xfrm>
          <a:off x="10528300" y="993338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10860</xdr:rowOff>
    </xdr:from>
    <xdr:to>
      <xdr:col>55</xdr:col>
      <xdr:colOff>50800</xdr:colOff>
      <xdr:row>58</xdr:row>
      <xdr:rowOff>112460</xdr:rowOff>
    </xdr:to>
    <xdr:sp macro="" textlink="">
      <xdr:nvSpPr>
        <xdr:cNvPr id="347" name="フローチャート: 判断 346">
          <a:extLst>
            <a:ext uri="{FF2B5EF4-FFF2-40B4-BE49-F238E27FC236}">
              <a16:creationId xmlns:a16="http://schemas.microsoft.com/office/drawing/2014/main" xmlns="" id="{00000000-0008-0000-0600-00005B010000}"/>
            </a:ext>
          </a:extLst>
        </xdr:cNvPr>
        <xdr:cNvSpPr/>
      </xdr:nvSpPr>
      <xdr:spPr>
        <a:xfrm>
          <a:off x="10426700" y="995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120828</xdr:rowOff>
    </xdr:from>
    <xdr:to>
      <xdr:col>50</xdr:col>
      <xdr:colOff>114300</xdr:colOff>
      <xdr:row>57</xdr:row>
      <xdr:rowOff>123331</xdr:rowOff>
    </xdr:to>
    <xdr:cxnSp macro="">
      <xdr:nvCxnSpPr>
        <xdr:cNvPr id="348" name="直線コネクタ 347">
          <a:extLst>
            <a:ext uri="{FF2B5EF4-FFF2-40B4-BE49-F238E27FC236}">
              <a16:creationId xmlns:a16="http://schemas.microsoft.com/office/drawing/2014/main" xmlns="" id="{00000000-0008-0000-0600-00005C010000}"/>
            </a:ext>
          </a:extLst>
        </xdr:cNvPr>
        <xdr:cNvCxnSpPr/>
      </xdr:nvCxnSpPr>
      <xdr:spPr>
        <a:xfrm>
          <a:off x="8750300" y="9893478"/>
          <a:ext cx="889000" cy="2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17574</xdr:rowOff>
    </xdr:from>
    <xdr:to>
      <xdr:col>50</xdr:col>
      <xdr:colOff>165100</xdr:colOff>
      <xdr:row>58</xdr:row>
      <xdr:rowOff>119174</xdr:rowOff>
    </xdr:to>
    <xdr:sp macro="" textlink="">
      <xdr:nvSpPr>
        <xdr:cNvPr id="349" name="フローチャート: 判断 348">
          <a:extLst>
            <a:ext uri="{FF2B5EF4-FFF2-40B4-BE49-F238E27FC236}">
              <a16:creationId xmlns:a16="http://schemas.microsoft.com/office/drawing/2014/main" xmlns="" id="{00000000-0008-0000-0600-00005D010000}"/>
            </a:ext>
          </a:extLst>
        </xdr:cNvPr>
        <xdr:cNvSpPr/>
      </xdr:nvSpPr>
      <xdr:spPr>
        <a:xfrm>
          <a:off x="9588500" y="996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110301</xdr:rowOff>
    </xdr:from>
    <xdr:ext cx="599010" cy="259045"/>
    <xdr:sp macro="" textlink="">
      <xdr:nvSpPr>
        <xdr:cNvPr id="350" name="テキスト ボックス 349">
          <a:extLst>
            <a:ext uri="{FF2B5EF4-FFF2-40B4-BE49-F238E27FC236}">
              <a16:creationId xmlns:a16="http://schemas.microsoft.com/office/drawing/2014/main" xmlns="" id="{00000000-0008-0000-0600-00005E010000}"/>
            </a:ext>
          </a:extLst>
        </xdr:cNvPr>
        <xdr:cNvSpPr txBox="1"/>
      </xdr:nvSpPr>
      <xdr:spPr>
        <a:xfrm>
          <a:off x="9339795" y="10054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120828</xdr:rowOff>
    </xdr:from>
    <xdr:to>
      <xdr:col>45</xdr:col>
      <xdr:colOff>177800</xdr:colOff>
      <xdr:row>58</xdr:row>
      <xdr:rowOff>68356</xdr:rowOff>
    </xdr:to>
    <xdr:cxnSp macro="">
      <xdr:nvCxnSpPr>
        <xdr:cNvPr id="351" name="直線コネクタ 350">
          <a:extLst>
            <a:ext uri="{FF2B5EF4-FFF2-40B4-BE49-F238E27FC236}">
              <a16:creationId xmlns:a16="http://schemas.microsoft.com/office/drawing/2014/main" xmlns="" id="{00000000-0008-0000-0600-00005F010000}"/>
            </a:ext>
          </a:extLst>
        </xdr:cNvPr>
        <xdr:cNvCxnSpPr/>
      </xdr:nvCxnSpPr>
      <xdr:spPr>
        <a:xfrm flipV="1">
          <a:off x="7861300" y="9893478"/>
          <a:ext cx="889000" cy="118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12850</xdr:rowOff>
    </xdr:from>
    <xdr:to>
      <xdr:col>46</xdr:col>
      <xdr:colOff>38100</xdr:colOff>
      <xdr:row>58</xdr:row>
      <xdr:rowOff>114450</xdr:rowOff>
    </xdr:to>
    <xdr:sp macro="" textlink="">
      <xdr:nvSpPr>
        <xdr:cNvPr id="352" name="フローチャート: 判断 351">
          <a:extLst>
            <a:ext uri="{FF2B5EF4-FFF2-40B4-BE49-F238E27FC236}">
              <a16:creationId xmlns:a16="http://schemas.microsoft.com/office/drawing/2014/main" xmlns="" id="{00000000-0008-0000-0600-000060010000}"/>
            </a:ext>
          </a:extLst>
        </xdr:cNvPr>
        <xdr:cNvSpPr/>
      </xdr:nvSpPr>
      <xdr:spPr>
        <a:xfrm>
          <a:off x="8699500" y="995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105577</xdr:rowOff>
    </xdr:from>
    <xdr:ext cx="599010" cy="259045"/>
    <xdr:sp macro="" textlink="">
      <xdr:nvSpPr>
        <xdr:cNvPr id="353" name="テキスト ボックス 352">
          <a:extLst>
            <a:ext uri="{FF2B5EF4-FFF2-40B4-BE49-F238E27FC236}">
              <a16:creationId xmlns:a16="http://schemas.microsoft.com/office/drawing/2014/main" xmlns="" id="{00000000-0008-0000-0600-000061010000}"/>
            </a:ext>
          </a:extLst>
        </xdr:cNvPr>
        <xdr:cNvSpPr txBox="1"/>
      </xdr:nvSpPr>
      <xdr:spPr>
        <a:xfrm>
          <a:off x="8450795" y="10049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53001</xdr:rowOff>
    </xdr:from>
    <xdr:to>
      <xdr:col>41</xdr:col>
      <xdr:colOff>50800</xdr:colOff>
      <xdr:row>58</xdr:row>
      <xdr:rowOff>68356</xdr:rowOff>
    </xdr:to>
    <xdr:cxnSp macro="">
      <xdr:nvCxnSpPr>
        <xdr:cNvPr id="354" name="直線コネクタ 353">
          <a:extLst>
            <a:ext uri="{FF2B5EF4-FFF2-40B4-BE49-F238E27FC236}">
              <a16:creationId xmlns:a16="http://schemas.microsoft.com/office/drawing/2014/main" xmlns="" id="{00000000-0008-0000-0600-000062010000}"/>
            </a:ext>
          </a:extLst>
        </xdr:cNvPr>
        <xdr:cNvCxnSpPr/>
      </xdr:nvCxnSpPr>
      <xdr:spPr>
        <a:xfrm>
          <a:off x="6972300" y="9997101"/>
          <a:ext cx="889000" cy="15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25502</xdr:rowOff>
    </xdr:from>
    <xdr:to>
      <xdr:col>41</xdr:col>
      <xdr:colOff>101600</xdr:colOff>
      <xdr:row>58</xdr:row>
      <xdr:rowOff>127102</xdr:rowOff>
    </xdr:to>
    <xdr:sp macro="" textlink="">
      <xdr:nvSpPr>
        <xdr:cNvPr id="355" name="フローチャート: 判断 354">
          <a:extLst>
            <a:ext uri="{FF2B5EF4-FFF2-40B4-BE49-F238E27FC236}">
              <a16:creationId xmlns:a16="http://schemas.microsoft.com/office/drawing/2014/main" xmlns="" id="{00000000-0008-0000-0600-000063010000}"/>
            </a:ext>
          </a:extLst>
        </xdr:cNvPr>
        <xdr:cNvSpPr/>
      </xdr:nvSpPr>
      <xdr:spPr>
        <a:xfrm>
          <a:off x="7810500" y="996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118229</xdr:rowOff>
    </xdr:from>
    <xdr:ext cx="599010" cy="259045"/>
    <xdr:sp macro="" textlink="">
      <xdr:nvSpPr>
        <xdr:cNvPr id="356" name="テキスト ボックス 355">
          <a:extLst>
            <a:ext uri="{FF2B5EF4-FFF2-40B4-BE49-F238E27FC236}">
              <a16:creationId xmlns:a16="http://schemas.microsoft.com/office/drawing/2014/main" xmlns="" id="{00000000-0008-0000-0600-000064010000}"/>
            </a:ext>
          </a:extLst>
        </xdr:cNvPr>
        <xdr:cNvSpPr txBox="1"/>
      </xdr:nvSpPr>
      <xdr:spPr>
        <a:xfrm>
          <a:off x="7561795" y="10062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13100</xdr:rowOff>
    </xdr:from>
    <xdr:to>
      <xdr:col>36</xdr:col>
      <xdr:colOff>165100</xdr:colOff>
      <xdr:row>58</xdr:row>
      <xdr:rowOff>114700</xdr:rowOff>
    </xdr:to>
    <xdr:sp macro="" textlink="">
      <xdr:nvSpPr>
        <xdr:cNvPr id="357" name="フローチャート: 判断 356">
          <a:extLst>
            <a:ext uri="{FF2B5EF4-FFF2-40B4-BE49-F238E27FC236}">
              <a16:creationId xmlns:a16="http://schemas.microsoft.com/office/drawing/2014/main" xmlns="" id="{00000000-0008-0000-0600-000065010000}"/>
            </a:ext>
          </a:extLst>
        </xdr:cNvPr>
        <xdr:cNvSpPr/>
      </xdr:nvSpPr>
      <xdr:spPr>
        <a:xfrm>
          <a:off x="6921500" y="995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105827</xdr:rowOff>
    </xdr:from>
    <xdr:ext cx="599010" cy="259045"/>
    <xdr:sp macro="" textlink="">
      <xdr:nvSpPr>
        <xdr:cNvPr id="358" name="テキスト ボックス 357">
          <a:extLst>
            <a:ext uri="{FF2B5EF4-FFF2-40B4-BE49-F238E27FC236}">
              <a16:creationId xmlns:a16="http://schemas.microsoft.com/office/drawing/2014/main" xmlns="" id="{00000000-0008-0000-0600-000066010000}"/>
            </a:ext>
          </a:extLst>
        </xdr:cNvPr>
        <xdr:cNvSpPr txBox="1"/>
      </xdr:nvSpPr>
      <xdr:spPr>
        <a:xfrm>
          <a:off x="6672795" y="10049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xmlns=""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xmlns=""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xmlns=""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xmlns=""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xmlns=""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5252</xdr:rowOff>
    </xdr:from>
    <xdr:to>
      <xdr:col>55</xdr:col>
      <xdr:colOff>50800</xdr:colOff>
      <xdr:row>58</xdr:row>
      <xdr:rowOff>106852</xdr:rowOff>
    </xdr:to>
    <xdr:sp macro="" textlink="">
      <xdr:nvSpPr>
        <xdr:cNvPr id="364" name="楕円 363">
          <a:extLst>
            <a:ext uri="{FF2B5EF4-FFF2-40B4-BE49-F238E27FC236}">
              <a16:creationId xmlns:a16="http://schemas.microsoft.com/office/drawing/2014/main" xmlns="" id="{00000000-0008-0000-0600-00006C010000}"/>
            </a:ext>
          </a:extLst>
        </xdr:cNvPr>
        <xdr:cNvSpPr/>
      </xdr:nvSpPr>
      <xdr:spPr>
        <a:xfrm>
          <a:off x="10426700" y="994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28129</xdr:rowOff>
    </xdr:from>
    <xdr:ext cx="599010" cy="259045"/>
    <xdr:sp macro="" textlink="">
      <xdr:nvSpPr>
        <xdr:cNvPr id="365" name="普通建設事業費該当値テキスト">
          <a:extLst>
            <a:ext uri="{FF2B5EF4-FFF2-40B4-BE49-F238E27FC236}">
              <a16:creationId xmlns:a16="http://schemas.microsoft.com/office/drawing/2014/main" xmlns="" id="{00000000-0008-0000-0600-00006D010000}"/>
            </a:ext>
          </a:extLst>
        </xdr:cNvPr>
        <xdr:cNvSpPr txBox="1"/>
      </xdr:nvSpPr>
      <xdr:spPr>
        <a:xfrm>
          <a:off x="10528300" y="9800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72531</xdr:rowOff>
    </xdr:from>
    <xdr:to>
      <xdr:col>50</xdr:col>
      <xdr:colOff>165100</xdr:colOff>
      <xdr:row>58</xdr:row>
      <xdr:rowOff>2681</xdr:rowOff>
    </xdr:to>
    <xdr:sp macro="" textlink="">
      <xdr:nvSpPr>
        <xdr:cNvPr id="366" name="楕円 365">
          <a:extLst>
            <a:ext uri="{FF2B5EF4-FFF2-40B4-BE49-F238E27FC236}">
              <a16:creationId xmlns:a16="http://schemas.microsoft.com/office/drawing/2014/main" xmlns="" id="{00000000-0008-0000-0600-00006E010000}"/>
            </a:ext>
          </a:extLst>
        </xdr:cNvPr>
        <xdr:cNvSpPr/>
      </xdr:nvSpPr>
      <xdr:spPr>
        <a:xfrm>
          <a:off x="9588500" y="9845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19208</xdr:rowOff>
    </xdr:from>
    <xdr:ext cx="599010" cy="259045"/>
    <xdr:sp macro="" textlink="">
      <xdr:nvSpPr>
        <xdr:cNvPr id="367" name="テキスト ボックス 366">
          <a:extLst>
            <a:ext uri="{FF2B5EF4-FFF2-40B4-BE49-F238E27FC236}">
              <a16:creationId xmlns:a16="http://schemas.microsoft.com/office/drawing/2014/main" xmlns="" id="{00000000-0008-0000-0600-00006F010000}"/>
            </a:ext>
          </a:extLst>
        </xdr:cNvPr>
        <xdr:cNvSpPr txBox="1"/>
      </xdr:nvSpPr>
      <xdr:spPr>
        <a:xfrm>
          <a:off x="9339795" y="9620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70028</xdr:rowOff>
    </xdr:from>
    <xdr:to>
      <xdr:col>46</xdr:col>
      <xdr:colOff>38100</xdr:colOff>
      <xdr:row>58</xdr:row>
      <xdr:rowOff>178</xdr:rowOff>
    </xdr:to>
    <xdr:sp macro="" textlink="">
      <xdr:nvSpPr>
        <xdr:cNvPr id="368" name="楕円 367">
          <a:extLst>
            <a:ext uri="{FF2B5EF4-FFF2-40B4-BE49-F238E27FC236}">
              <a16:creationId xmlns:a16="http://schemas.microsoft.com/office/drawing/2014/main" xmlns="" id="{00000000-0008-0000-0600-000070010000}"/>
            </a:ext>
          </a:extLst>
        </xdr:cNvPr>
        <xdr:cNvSpPr/>
      </xdr:nvSpPr>
      <xdr:spPr>
        <a:xfrm>
          <a:off x="8699500" y="9842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16705</xdr:rowOff>
    </xdr:from>
    <xdr:ext cx="599010" cy="259045"/>
    <xdr:sp macro="" textlink="">
      <xdr:nvSpPr>
        <xdr:cNvPr id="369" name="テキスト ボックス 368">
          <a:extLst>
            <a:ext uri="{FF2B5EF4-FFF2-40B4-BE49-F238E27FC236}">
              <a16:creationId xmlns:a16="http://schemas.microsoft.com/office/drawing/2014/main" xmlns="" id="{00000000-0008-0000-0600-000071010000}"/>
            </a:ext>
          </a:extLst>
        </xdr:cNvPr>
        <xdr:cNvSpPr txBox="1"/>
      </xdr:nvSpPr>
      <xdr:spPr>
        <a:xfrm>
          <a:off x="8450795" y="9617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17556</xdr:rowOff>
    </xdr:from>
    <xdr:to>
      <xdr:col>41</xdr:col>
      <xdr:colOff>101600</xdr:colOff>
      <xdr:row>58</xdr:row>
      <xdr:rowOff>119156</xdr:rowOff>
    </xdr:to>
    <xdr:sp macro="" textlink="">
      <xdr:nvSpPr>
        <xdr:cNvPr id="370" name="楕円 369">
          <a:extLst>
            <a:ext uri="{FF2B5EF4-FFF2-40B4-BE49-F238E27FC236}">
              <a16:creationId xmlns:a16="http://schemas.microsoft.com/office/drawing/2014/main" xmlns="" id="{00000000-0008-0000-0600-000072010000}"/>
            </a:ext>
          </a:extLst>
        </xdr:cNvPr>
        <xdr:cNvSpPr/>
      </xdr:nvSpPr>
      <xdr:spPr>
        <a:xfrm>
          <a:off x="7810500" y="9961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135683</xdr:rowOff>
    </xdr:from>
    <xdr:ext cx="599010" cy="259045"/>
    <xdr:sp macro="" textlink="">
      <xdr:nvSpPr>
        <xdr:cNvPr id="371" name="テキスト ボックス 370">
          <a:extLst>
            <a:ext uri="{FF2B5EF4-FFF2-40B4-BE49-F238E27FC236}">
              <a16:creationId xmlns:a16="http://schemas.microsoft.com/office/drawing/2014/main" xmlns="" id="{00000000-0008-0000-0600-000073010000}"/>
            </a:ext>
          </a:extLst>
        </xdr:cNvPr>
        <xdr:cNvSpPr txBox="1"/>
      </xdr:nvSpPr>
      <xdr:spPr>
        <a:xfrm>
          <a:off x="7561795" y="9736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2201</xdr:rowOff>
    </xdr:from>
    <xdr:to>
      <xdr:col>36</xdr:col>
      <xdr:colOff>165100</xdr:colOff>
      <xdr:row>58</xdr:row>
      <xdr:rowOff>103801</xdr:rowOff>
    </xdr:to>
    <xdr:sp macro="" textlink="">
      <xdr:nvSpPr>
        <xdr:cNvPr id="372" name="楕円 371">
          <a:extLst>
            <a:ext uri="{FF2B5EF4-FFF2-40B4-BE49-F238E27FC236}">
              <a16:creationId xmlns:a16="http://schemas.microsoft.com/office/drawing/2014/main" xmlns="" id="{00000000-0008-0000-0600-000074010000}"/>
            </a:ext>
          </a:extLst>
        </xdr:cNvPr>
        <xdr:cNvSpPr/>
      </xdr:nvSpPr>
      <xdr:spPr>
        <a:xfrm>
          <a:off x="6921500" y="9946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120328</xdr:rowOff>
    </xdr:from>
    <xdr:ext cx="599010" cy="259045"/>
    <xdr:sp macro="" textlink="">
      <xdr:nvSpPr>
        <xdr:cNvPr id="373" name="テキスト ボックス 372">
          <a:extLst>
            <a:ext uri="{FF2B5EF4-FFF2-40B4-BE49-F238E27FC236}">
              <a16:creationId xmlns:a16="http://schemas.microsoft.com/office/drawing/2014/main" xmlns="" id="{00000000-0008-0000-0600-000075010000}"/>
            </a:ext>
          </a:extLst>
        </xdr:cNvPr>
        <xdr:cNvSpPr txBox="1"/>
      </xdr:nvSpPr>
      <xdr:spPr>
        <a:xfrm>
          <a:off x="6672795" y="9721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xmlns=""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xmlns=""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xmlns=""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xmlns=""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xmlns=""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xmlns=""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xmlns=""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xmlns=""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xmlns=""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xmlns=""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a:extLst>
            <a:ext uri="{FF2B5EF4-FFF2-40B4-BE49-F238E27FC236}">
              <a16:creationId xmlns:a16="http://schemas.microsoft.com/office/drawing/2014/main" xmlns="" id="{00000000-0008-0000-0600-000080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a:extLst>
            <a:ext uri="{FF2B5EF4-FFF2-40B4-BE49-F238E27FC236}">
              <a16:creationId xmlns:a16="http://schemas.microsoft.com/office/drawing/2014/main" xmlns="" id="{00000000-0008-0000-0600-000081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a:extLst>
            <a:ext uri="{FF2B5EF4-FFF2-40B4-BE49-F238E27FC236}">
              <a16:creationId xmlns:a16="http://schemas.microsoft.com/office/drawing/2014/main" xmlns="" id="{00000000-0008-0000-0600-000082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7" name="テキスト ボックス 386">
          <a:extLst>
            <a:ext uri="{FF2B5EF4-FFF2-40B4-BE49-F238E27FC236}">
              <a16:creationId xmlns:a16="http://schemas.microsoft.com/office/drawing/2014/main" xmlns="" id="{00000000-0008-0000-0600-000083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a:extLst>
            <a:ext uri="{FF2B5EF4-FFF2-40B4-BE49-F238E27FC236}">
              <a16:creationId xmlns:a16="http://schemas.microsoft.com/office/drawing/2014/main" xmlns="" id="{00000000-0008-0000-0600-000084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9" name="テキスト ボックス 388">
          <a:extLst>
            <a:ext uri="{FF2B5EF4-FFF2-40B4-BE49-F238E27FC236}">
              <a16:creationId xmlns:a16="http://schemas.microsoft.com/office/drawing/2014/main" xmlns="" id="{00000000-0008-0000-0600-000085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a:extLst>
            <a:ext uri="{FF2B5EF4-FFF2-40B4-BE49-F238E27FC236}">
              <a16:creationId xmlns:a16="http://schemas.microsoft.com/office/drawing/2014/main" xmlns="" id="{00000000-0008-0000-0600-000086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1" name="テキスト ボックス 390">
          <a:extLst>
            <a:ext uri="{FF2B5EF4-FFF2-40B4-BE49-F238E27FC236}">
              <a16:creationId xmlns:a16="http://schemas.microsoft.com/office/drawing/2014/main" xmlns="" id="{00000000-0008-0000-0600-000087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xmlns="" id="{00000000-0008-0000-06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xmlns="" id="{00000000-0008-0000-06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a:extLst>
            <a:ext uri="{FF2B5EF4-FFF2-40B4-BE49-F238E27FC236}">
              <a16:creationId xmlns:a16="http://schemas.microsoft.com/office/drawing/2014/main" xmlns="" id="{00000000-0008-0000-06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102683</xdr:rowOff>
    </xdr:from>
    <xdr:to>
      <xdr:col>54</xdr:col>
      <xdr:colOff>189865</xdr:colOff>
      <xdr:row>78</xdr:row>
      <xdr:rowOff>139700</xdr:rowOff>
    </xdr:to>
    <xdr:cxnSp macro="">
      <xdr:nvCxnSpPr>
        <xdr:cNvPr id="395" name="直線コネクタ 394">
          <a:extLst>
            <a:ext uri="{FF2B5EF4-FFF2-40B4-BE49-F238E27FC236}">
              <a16:creationId xmlns:a16="http://schemas.microsoft.com/office/drawing/2014/main" xmlns="" id="{00000000-0008-0000-0600-00008B010000}"/>
            </a:ext>
          </a:extLst>
        </xdr:cNvPr>
        <xdr:cNvCxnSpPr/>
      </xdr:nvCxnSpPr>
      <xdr:spPr>
        <a:xfrm flipV="1">
          <a:off x="10475595" y="12104183"/>
          <a:ext cx="1270" cy="14086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6" name="普通建設事業費 （ うち新規整備　）最小値テキスト">
          <a:extLst>
            <a:ext uri="{FF2B5EF4-FFF2-40B4-BE49-F238E27FC236}">
              <a16:creationId xmlns:a16="http://schemas.microsoft.com/office/drawing/2014/main" xmlns="" id="{00000000-0008-0000-0600-00008C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7" name="直線コネクタ 396">
          <a:extLst>
            <a:ext uri="{FF2B5EF4-FFF2-40B4-BE49-F238E27FC236}">
              <a16:creationId xmlns:a16="http://schemas.microsoft.com/office/drawing/2014/main" xmlns="" id="{00000000-0008-0000-0600-00008D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49360</xdr:rowOff>
    </xdr:from>
    <xdr:ext cx="599010" cy="259045"/>
    <xdr:sp macro="" textlink="">
      <xdr:nvSpPr>
        <xdr:cNvPr id="398" name="普通建設事業費 （ うち新規整備　）最大値テキスト">
          <a:extLst>
            <a:ext uri="{FF2B5EF4-FFF2-40B4-BE49-F238E27FC236}">
              <a16:creationId xmlns:a16="http://schemas.microsoft.com/office/drawing/2014/main" xmlns="" id="{00000000-0008-0000-0600-00008E010000}"/>
            </a:ext>
          </a:extLst>
        </xdr:cNvPr>
        <xdr:cNvSpPr txBox="1"/>
      </xdr:nvSpPr>
      <xdr:spPr>
        <a:xfrm>
          <a:off x="10528300" y="11879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102683</xdr:rowOff>
    </xdr:from>
    <xdr:to>
      <xdr:col>55</xdr:col>
      <xdr:colOff>88900</xdr:colOff>
      <xdr:row>70</xdr:row>
      <xdr:rowOff>102683</xdr:rowOff>
    </xdr:to>
    <xdr:cxnSp macro="">
      <xdr:nvCxnSpPr>
        <xdr:cNvPr id="399" name="直線コネクタ 398">
          <a:extLst>
            <a:ext uri="{FF2B5EF4-FFF2-40B4-BE49-F238E27FC236}">
              <a16:creationId xmlns:a16="http://schemas.microsoft.com/office/drawing/2014/main" xmlns="" id="{00000000-0008-0000-0600-00008F010000}"/>
            </a:ext>
          </a:extLst>
        </xdr:cNvPr>
        <xdr:cNvCxnSpPr/>
      </xdr:nvCxnSpPr>
      <xdr:spPr>
        <a:xfrm>
          <a:off x="10388600" y="12104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22881</xdr:rowOff>
    </xdr:from>
    <xdr:to>
      <xdr:col>55</xdr:col>
      <xdr:colOff>0</xdr:colOff>
      <xdr:row>78</xdr:row>
      <xdr:rowOff>123408</xdr:rowOff>
    </xdr:to>
    <xdr:cxnSp macro="">
      <xdr:nvCxnSpPr>
        <xdr:cNvPr id="400" name="直線コネクタ 399">
          <a:extLst>
            <a:ext uri="{FF2B5EF4-FFF2-40B4-BE49-F238E27FC236}">
              <a16:creationId xmlns:a16="http://schemas.microsoft.com/office/drawing/2014/main" xmlns="" id="{00000000-0008-0000-0600-000090010000}"/>
            </a:ext>
          </a:extLst>
        </xdr:cNvPr>
        <xdr:cNvCxnSpPr/>
      </xdr:nvCxnSpPr>
      <xdr:spPr>
        <a:xfrm>
          <a:off x="9639300" y="13395981"/>
          <a:ext cx="838200" cy="100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18414</xdr:rowOff>
    </xdr:from>
    <xdr:ext cx="534377" cy="259045"/>
    <xdr:sp macro="" textlink="">
      <xdr:nvSpPr>
        <xdr:cNvPr id="401" name="普通建設事業費 （ うち新規整備　）平均値テキスト">
          <a:extLst>
            <a:ext uri="{FF2B5EF4-FFF2-40B4-BE49-F238E27FC236}">
              <a16:creationId xmlns:a16="http://schemas.microsoft.com/office/drawing/2014/main" xmlns="" id="{00000000-0008-0000-0600-000091010000}"/>
            </a:ext>
          </a:extLst>
        </xdr:cNvPr>
        <xdr:cNvSpPr txBox="1"/>
      </xdr:nvSpPr>
      <xdr:spPr>
        <a:xfrm>
          <a:off x="10528300" y="132200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166987</xdr:rowOff>
    </xdr:from>
    <xdr:to>
      <xdr:col>55</xdr:col>
      <xdr:colOff>50800</xdr:colOff>
      <xdr:row>78</xdr:row>
      <xdr:rowOff>97137</xdr:rowOff>
    </xdr:to>
    <xdr:sp macro="" textlink="">
      <xdr:nvSpPr>
        <xdr:cNvPr id="402" name="フローチャート: 判断 401">
          <a:extLst>
            <a:ext uri="{FF2B5EF4-FFF2-40B4-BE49-F238E27FC236}">
              <a16:creationId xmlns:a16="http://schemas.microsoft.com/office/drawing/2014/main" xmlns="" id="{00000000-0008-0000-0600-000092010000}"/>
            </a:ext>
          </a:extLst>
        </xdr:cNvPr>
        <xdr:cNvSpPr/>
      </xdr:nvSpPr>
      <xdr:spPr>
        <a:xfrm>
          <a:off x="10426700" y="13368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7782</xdr:rowOff>
    </xdr:from>
    <xdr:to>
      <xdr:col>50</xdr:col>
      <xdr:colOff>114300</xdr:colOff>
      <xdr:row>78</xdr:row>
      <xdr:rowOff>22881</xdr:rowOff>
    </xdr:to>
    <xdr:cxnSp macro="">
      <xdr:nvCxnSpPr>
        <xdr:cNvPr id="403" name="直線コネクタ 402">
          <a:extLst>
            <a:ext uri="{FF2B5EF4-FFF2-40B4-BE49-F238E27FC236}">
              <a16:creationId xmlns:a16="http://schemas.microsoft.com/office/drawing/2014/main" xmlns="" id="{00000000-0008-0000-0600-000093010000}"/>
            </a:ext>
          </a:extLst>
        </xdr:cNvPr>
        <xdr:cNvCxnSpPr/>
      </xdr:nvCxnSpPr>
      <xdr:spPr>
        <a:xfrm>
          <a:off x="8750300" y="13380882"/>
          <a:ext cx="889000" cy="15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164167</xdr:rowOff>
    </xdr:from>
    <xdr:to>
      <xdr:col>50</xdr:col>
      <xdr:colOff>165100</xdr:colOff>
      <xdr:row>78</xdr:row>
      <xdr:rowOff>94317</xdr:rowOff>
    </xdr:to>
    <xdr:sp macro="" textlink="">
      <xdr:nvSpPr>
        <xdr:cNvPr id="404" name="フローチャート: 判断 403">
          <a:extLst>
            <a:ext uri="{FF2B5EF4-FFF2-40B4-BE49-F238E27FC236}">
              <a16:creationId xmlns:a16="http://schemas.microsoft.com/office/drawing/2014/main" xmlns="" id="{00000000-0008-0000-0600-000094010000}"/>
            </a:ext>
          </a:extLst>
        </xdr:cNvPr>
        <xdr:cNvSpPr/>
      </xdr:nvSpPr>
      <xdr:spPr>
        <a:xfrm>
          <a:off x="9588500" y="13365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85444</xdr:rowOff>
    </xdr:from>
    <xdr:ext cx="534377" cy="259045"/>
    <xdr:sp macro="" textlink="">
      <xdr:nvSpPr>
        <xdr:cNvPr id="405" name="テキスト ボックス 404">
          <a:extLst>
            <a:ext uri="{FF2B5EF4-FFF2-40B4-BE49-F238E27FC236}">
              <a16:creationId xmlns:a16="http://schemas.microsoft.com/office/drawing/2014/main" xmlns="" id="{00000000-0008-0000-0600-000095010000}"/>
            </a:ext>
          </a:extLst>
        </xdr:cNvPr>
        <xdr:cNvSpPr txBox="1"/>
      </xdr:nvSpPr>
      <xdr:spPr>
        <a:xfrm>
          <a:off x="9372111" y="13458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7782</xdr:rowOff>
    </xdr:from>
    <xdr:to>
      <xdr:col>45</xdr:col>
      <xdr:colOff>177800</xdr:colOff>
      <xdr:row>78</xdr:row>
      <xdr:rowOff>139700</xdr:rowOff>
    </xdr:to>
    <xdr:cxnSp macro="">
      <xdr:nvCxnSpPr>
        <xdr:cNvPr id="406" name="直線コネクタ 405">
          <a:extLst>
            <a:ext uri="{FF2B5EF4-FFF2-40B4-BE49-F238E27FC236}">
              <a16:creationId xmlns:a16="http://schemas.microsoft.com/office/drawing/2014/main" xmlns="" id="{00000000-0008-0000-0600-000096010000}"/>
            </a:ext>
          </a:extLst>
        </xdr:cNvPr>
        <xdr:cNvCxnSpPr/>
      </xdr:nvCxnSpPr>
      <xdr:spPr>
        <a:xfrm flipV="1">
          <a:off x="7861300" y="13380882"/>
          <a:ext cx="889000" cy="131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161984</xdr:rowOff>
    </xdr:from>
    <xdr:to>
      <xdr:col>46</xdr:col>
      <xdr:colOff>38100</xdr:colOff>
      <xdr:row>78</xdr:row>
      <xdr:rowOff>92134</xdr:rowOff>
    </xdr:to>
    <xdr:sp macro="" textlink="">
      <xdr:nvSpPr>
        <xdr:cNvPr id="407" name="フローチャート: 判断 406">
          <a:extLst>
            <a:ext uri="{FF2B5EF4-FFF2-40B4-BE49-F238E27FC236}">
              <a16:creationId xmlns:a16="http://schemas.microsoft.com/office/drawing/2014/main" xmlns="" id="{00000000-0008-0000-0600-000097010000}"/>
            </a:ext>
          </a:extLst>
        </xdr:cNvPr>
        <xdr:cNvSpPr/>
      </xdr:nvSpPr>
      <xdr:spPr>
        <a:xfrm>
          <a:off x="8699500" y="13363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83261</xdr:rowOff>
    </xdr:from>
    <xdr:ext cx="534377" cy="259045"/>
    <xdr:sp macro="" textlink="">
      <xdr:nvSpPr>
        <xdr:cNvPr id="408" name="テキスト ボックス 407">
          <a:extLst>
            <a:ext uri="{FF2B5EF4-FFF2-40B4-BE49-F238E27FC236}">
              <a16:creationId xmlns:a16="http://schemas.microsoft.com/office/drawing/2014/main" xmlns="" id="{00000000-0008-0000-0600-000098010000}"/>
            </a:ext>
          </a:extLst>
        </xdr:cNvPr>
        <xdr:cNvSpPr txBox="1"/>
      </xdr:nvSpPr>
      <xdr:spPr>
        <a:xfrm>
          <a:off x="8483111" y="13456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101769</xdr:rowOff>
    </xdr:from>
    <xdr:to>
      <xdr:col>41</xdr:col>
      <xdr:colOff>50800</xdr:colOff>
      <xdr:row>78</xdr:row>
      <xdr:rowOff>139700</xdr:rowOff>
    </xdr:to>
    <xdr:cxnSp macro="">
      <xdr:nvCxnSpPr>
        <xdr:cNvPr id="409" name="直線コネクタ 408">
          <a:extLst>
            <a:ext uri="{FF2B5EF4-FFF2-40B4-BE49-F238E27FC236}">
              <a16:creationId xmlns:a16="http://schemas.microsoft.com/office/drawing/2014/main" xmlns="" id="{00000000-0008-0000-0600-000099010000}"/>
            </a:ext>
          </a:extLst>
        </xdr:cNvPr>
        <xdr:cNvCxnSpPr/>
      </xdr:nvCxnSpPr>
      <xdr:spPr>
        <a:xfrm>
          <a:off x="6972300" y="13474869"/>
          <a:ext cx="889000" cy="37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135930</xdr:rowOff>
    </xdr:from>
    <xdr:to>
      <xdr:col>41</xdr:col>
      <xdr:colOff>101600</xdr:colOff>
      <xdr:row>78</xdr:row>
      <xdr:rowOff>66080</xdr:rowOff>
    </xdr:to>
    <xdr:sp macro="" textlink="">
      <xdr:nvSpPr>
        <xdr:cNvPr id="410" name="フローチャート: 判断 409">
          <a:extLst>
            <a:ext uri="{FF2B5EF4-FFF2-40B4-BE49-F238E27FC236}">
              <a16:creationId xmlns:a16="http://schemas.microsoft.com/office/drawing/2014/main" xmlns="" id="{00000000-0008-0000-0600-00009A010000}"/>
            </a:ext>
          </a:extLst>
        </xdr:cNvPr>
        <xdr:cNvSpPr/>
      </xdr:nvSpPr>
      <xdr:spPr>
        <a:xfrm>
          <a:off x="7810500" y="13337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82607</xdr:rowOff>
    </xdr:from>
    <xdr:ext cx="534377" cy="259045"/>
    <xdr:sp macro="" textlink="">
      <xdr:nvSpPr>
        <xdr:cNvPr id="411" name="テキスト ボックス 410">
          <a:extLst>
            <a:ext uri="{FF2B5EF4-FFF2-40B4-BE49-F238E27FC236}">
              <a16:creationId xmlns:a16="http://schemas.microsoft.com/office/drawing/2014/main" xmlns="" id="{00000000-0008-0000-0600-00009B010000}"/>
            </a:ext>
          </a:extLst>
        </xdr:cNvPr>
        <xdr:cNvSpPr txBox="1"/>
      </xdr:nvSpPr>
      <xdr:spPr>
        <a:xfrm>
          <a:off x="7594111" y="13112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137043</xdr:rowOff>
    </xdr:from>
    <xdr:to>
      <xdr:col>36</xdr:col>
      <xdr:colOff>165100</xdr:colOff>
      <xdr:row>78</xdr:row>
      <xdr:rowOff>67193</xdr:rowOff>
    </xdr:to>
    <xdr:sp macro="" textlink="">
      <xdr:nvSpPr>
        <xdr:cNvPr id="412" name="フローチャート: 判断 411">
          <a:extLst>
            <a:ext uri="{FF2B5EF4-FFF2-40B4-BE49-F238E27FC236}">
              <a16:creationId xmlns:a16="http://schemas.microsoft.com/office/drawing/2014/main" xmlns="" id="{00000000-0008-0000-0600-00009C010000}"/>
            </a:ext>
          </a:extLst>
        </xdr:cNvPr>
        <xdr:cNvSpPr/>
      </xdr:nvSpPr>
      <xdr:spPr>
        <a:xfrm>
          <a:off x="6921500" y="13338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83720</xdr:rowOff>
    </xdr:from>
    <xdr:ext cx="534377" cy="259045"/>
    <xdr:sp macro="" textlink="">
      <xdr:nvSpPr>
        <xdr:cNvPr id="413" name="テキスト ボックス 412">
          <a:extLst>
            <a:ext uri="{FF2B5EF4-FFF2-40B4-BE49-F238E27FC236}">
              <a16:creationId xmlns:a16="http://schemas.microsoft.com/office/drawing/2014/main" xmlns="" id="{00000000-0008-0000-0600-00009D010000}"/>
            </a:ext>
          </a:extLst>
        </xdr:cNvPr>
        <xdr:cNvSpPr txBox="1"/>
      </xdr:nvSpPr>
      <xdr:spPr>
        <a:xfrm>
          <a:off x="6705111" y="13113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xmlns="" id="{00000000-0008-0000-06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xmlns="" id="{00000000-0008-0000-06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xmlns="" id="{00000000-0008-0000-06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xmlns="" id="{00000000-0008-0000-06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xmlns="" id="{00000000-0008-0000-06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72608</xdr:rowOff>
    </xdr:from>
    <xdr:to>
      <xdr:col>55</xdr:col>
      <xdr:colOff>50800</xdr:colOff>
      <xdr:row>79</xdr:row>
      <xdr:rowOff>2758</xdr:rowOff>
    </xdr:to>
    <xdr:sp macro="" textlink="">
      <xdr:nvSpPr>
        <xdr:cNvPr id="419" name="楕円 418">
          <a:extLst>
            <a:ext uri="{FF2B5EF4-FFF2-40B4-BE49-F238E27FC236}">
              <a16:creationId xmlns:a16="http://schemas.microsoft.com/office/drawing/2014/main" xmlns="" id="{00000000-0008-0000-0600-0000A3010000}"/>
            </a:ext>
          </a:extLst>
        </xdr:cNvPr>
        <xdr:cNvSpPr/>
      </xdr:nvSpPr>
      <xdr:spPr>
        <a:xfrm>
          <a:off x="10426700" y="13445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158985</xdr:rowOff>
    </xdr:from>
    <xdr:ext cx="469744" cy="259045"/>
    <xdr:sp macro="" textlink="">
      <xdr:nvSpPr>
        <xdr:cNvPr id="420" name="普通建設事業費 （ うち新規整備　）該当値テキスト">
          <a:extLst>
            <a:ext uri="{FF2B5EF4-FFF2-40B4-BE49-F238E27FC236}">
              <a16:creationId xmlns:a16="http://schemas.microsoft.com/office/drawing/2014/main" xmlns="" id="{00000000-0008-0000-0600-0000A4010000}"/>
            </a:ext>
          </a:extLst>
        </xdr:cNvPr>
        <xdr:cNvSpPr txBox="1"/>
      </xdr:nvSpPr>
      <xdr:spPr>
        <a:xfrm>
          <a:off x="10528300" y="13360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143531</xdr:rowOff>
    </xdr:from>
    <xdr:to>
      <xdr:col>50</xdr:col>
      <xdr:colOff>165100</xdr:colOff>
      <xdr:row>78</xdr:row>
      <xdr:rowOff>73681</xdr:rowOff>
    </xdr:to>
    <xdr:sp macro="" textlink="">
      <xdr:nvSpPr>
        <xdr:cNvPr id="421" name="楕円 420">
          <a:extLst>
            <a:ext uri="{FF2B5EF4-FFF2-40B4-BE49-F238E27FC236}">
              <a16:creationId xmlns:a16="http://schemas.microsoft.com/office/drawing/2014/main" xmlns="" id="{00000000-0008-0000-0600-0000A5010000}"/>
            </a:ext>
          </a:extLst>
        </xdr:cNvPr>
        <xdr:cNvSpPr/>
      </xdr:nvSpPr>
      <xdr:spPr>
        <a:xfrm>
          <a:off x="9588500" y="13345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90208</xdr:rowOff>
    </xdr:from>
    <xdr:ext cx="534377" cy="259045"/>
    <xdr:sp macro="" textlink="">
      <xdr:nvSpPr>
        <xdr:cNvPr id="422" name="テキスト ボックス 421">
          <a:extLst>
            <a:ext uri="{FF2B5EF4-FFF2-40B4-BE49-F238E27FC236}">
              <a16:creationId xmlns:a16="http://schemas.microsoft.com/office/drawing/2014/main" xmlns="" id="{00000000-0008-0000-0600-0000A6010000}"/>
            </a:ext>
          </a:extLst>
        </xdr:cNvPr>
        <xdr:cNvSpPr txBox="1"/>
      </xdr:nvSpPr>
      <xdr:spPr>
        <a:xfrm>
          <a:off x="9372111" y="13120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128432</xdr:rowOff>
    </xdr:from>
    <xdr:to>
      <xdr:col>46</xdr:col>
      <xdr:colOff>38100</xdr:colOff>
      <xdr:row>78</xdr:row>
      <xdr:rowOff>58582</xdr:rowOff>
    </xdr:to>
    <xdr:sp macro="" textlink="">
      <xdr:nvSpPr>
        <xdr:cNvPr id="423" name="楕円 422">
          <a:extLst>
            <a:ext uri="{FF2B5EF4-FFF2-40B4-BE49-F238E27FC236}">
              <a16:creationId xmlns:a16="http://schemas.microsoft.com/office/drawing/2014/main" xmlns="" id="{00000000-0008-0000-0600-0000A7010000}"/>
            </a:ext>
          </a:extLst>
        </xdr:cNvPr>
        <xdr:cNvSpPr/>
      </xdr:nvSpPr>
      <xdr:spPr>
        <a:xfrm>
          <a:off x="8699500" y="13330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75109</xdr:rowOff>
    </xdr:from>
    <xdr:ext cx="534377" cy="259045"/>
    <xdr:sp macro="" textlink="">
      <xdr:nvSpPr>
        <xdr:cNvPr id="424" name="テキスト ボックス 423">
          <a:extLst>
            <a:ext uri="{FF2B5EF4-FFF2-40B4-BE49-F238E27FC236}">
              <a16:creationId xmlns:a16="http://schemas.microsoft.com/office/drawing/2014/main" xmlns="" id="{00000000-0008-0000-0600-0000A8010000}"/>
            </a:ext>
          </a:extLst>
        </xdr:cNvPr>
        <xdr:cNvSpPr txBox="1"/>
      </xdr:nvSpPr>
      <xdr:spPr>
        <a:xfrm>
          <a:off x="8483111" y="13105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88900</xdr:rowOff>
    </xdr:from>
    <xdr:to>
      <xdr:col>41</xdr:col>
      <xdr:colOff>101600</xdr:colOff>
      <xdr:row>79</xdr:row>
      <xdr:rowOff>19050</xdr:rowOff>
    </xdr:to>
    <xdr:sp macro="" textlink="">
      <xdr:nvSpPr>
        <xdr:cNvPr id="425" name="楕円 424">
          <a:extLst>
            <a:ext uri="{FF2B5EF4-FFF2-40B4-BE49-F238E27FC236}">
              <a16:creationId xmlns:a16="http://schemas.microsoft.com/office/drawing/2014/main" xmlns="" id="{00000000-0008-0000-0600-0000A9010000}"/>
            </a:ext>
          </a:extLst>
        </xdr:cNvPr>
        <xdr:cNvSpPr/>
      </xdr:nvSpPr>
      <xdr:spPr>
        <a:xfrm>
          <a:off x="781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79</xdr:row>
      <xdr:rowOff>10177</xdr:rowOff>
    </xdr:from>
    <xdr:ext cx="249299" cy="259045"/>
    <xdr:sp macro="" textlink="">
      <xdr:nvSpPr>
        <xdr:cNvPr id="426" name="テキスト ボックス 425">
          <a:extLst>
            <a:ext uri="{FF2B5EF4-FFF2-40B4-BE49-F238E27FC236}">
              <a16:creationId xmlns:a16="http://schemas.microsoft.com/office/drawing/2014/main" xmlns="" id="{00000000-0008-0000-0600-0000AA010000}"/>
            </a:ext>
          </a:extLst>
        </xdr:cNvPr>
        <xdr:cNvSpPr txBox="1"/>
      </xdr:nvSpPr>
      <xdr:spPr>
        <a:xfrm>
          <a:off x="773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50969</xdr:rowOff>
    </xdr:from>
    <xdr:to>
      <xdr:col>36</xdr:col>
      <xdr:colOff>165100</xdr:colOff>
      <xdr:row>78</xdr:row>
      <xdr:rowOff>152569</xdr:rowOff>
    </xdr:to>
    <xdr:sp macro="" textlink="">
      <xdr:nvSpPr>
        <xdr:cNvPr id="427" name="楕円 426">
          <a:extLst>
            <a:ext uri="{FF2B5EF4-FFF2-40B4-BE49-F238E27FC236}">
              <a16:creationId xmlns:a16="http://schemas.microsoft.com/office/drawing/2014/main" xmlns="" id="{00000000-0008-0000-0600-0000AB010000}"/>
            </a:ext>
          </a:extLst>
        </xdr:cNvPr>
        <xdr:cNvSpPr/>
      </xdr:nvSpPr>
      <xdr:spPr>
        <a:xfrm>
          <a:off x="6921500" y="13424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143696</xdr:rowOff>
    </xdr:from>
    <xdr:ext cx="534377" cy="259045"/>
    <xdr:sp macro="" textlink="">
      <xdr:nvSpPr>
        <xdr:cNvPr id="428" name="テキスト ボックス 427">
          <a:extLst>
            <a:ext uri="{FF2B5EF4-FFF2-40B4-BE49-F238E27FC236}">
              <a16:creationId xmlns:a16="http://schemas.microsoft.com/office/drawing/2014/main" xmlns="" id="{00000000-0008-0000-0600-0000AC010000}"/>
            </a:ext>
          </a:extLst>
        </xdr:cNvPr>
        <xdr:cNvSpPr txBox="1"/>
      </xdr:nvSpPr>
      <xdr:spPr>
        <a:xfrm>
          <a:off x="6705111" y="13516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xmlns="" id="{00000000-0008-0000-06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xmlns="" id="{00000000-0008-0000-06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xmlns="" id="{00000000-0008-0000-06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xmlns="" id="{00000000-0008-0000-06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xmlns="" id="{00000000-0008-0000-06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xmlns="" id="{00000000-0008-0000-06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xmlns="" id="{00000000-0008-0000-06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xmlns="" id="{00000000-0008-0000-06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xmlns="" id="{00000000-0008-0000-06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xmlns="" id="{00000000-0008-0000-06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a:extLst>
            <a:ext uri="{FF2B5EF4-FFF2-40B4-BE49-F238E27FC236}">
              <a16:creationId xmlns:a16="http://schemas.microsoft.com/office/drawing/2014/main" xmlns="" id="{00000000-0008-0000-0600-0000B7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0" name="テキスト ボックス 439">
          <a:extLst>
            <a:ext uri="{FF2B5EF4-FFF2-40B4-BE49-F238E27FC236}">
              <a16:creationId xmlns:a16="http://schemas.microsoft.com/office/drawing/2014/main" xmlns="" id="{00000000-0008-0000-0600-0000B8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a:extLst>
            <a:ext uri="{FF2B5EF4-FFF2-40B4-BE49-F238E27FC236}">
              <a16:creationId xmlns:a16="http://schemas.microsoft.com/office/drawing/2014/main" xmlns="" id="{00000000-0008-0000-0600-0000B9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2" name="テキスト ボックス 441">
          <a:extLst>
            <a:ext uri="{FF2B5EF4-FFF2-40B4-BE49-F238E27FC236}">
              <a16:creationId xmlns:a16="http://schemas.microsoft.com/office/drawing/2014/main" xmlns="" id="{00000000-0008-0000-0600-0000BA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a:extLst>
            <a:ext uri="{FF2B5EF4-FFF2-40B4-BE49-F238E27FC236}">
              <a16:creationId xmlns:a16="http://schemas.microsoft.com/office/drawing/2014/main" xmlns="" id="{00000000-0008-0000-0600-0000BB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a:extLst>
            <a:ext uri="{FF2B5EF4-FFF2-40B4-BE49-F238E27FC236}">
              <a16:creationId xmlns:a16="http://schemas.microsoft.com/office/drawing/2014/main" xmlns="" id="{00000000-0008-0000-0600-0000BC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a:extLst>
            <a:ext uri="{FF2B5EF4-FFF2-40B4-BE49-F238E27FC236}">
              <a16:creationId xmlns:a16="http://schemas.microsoft.com/office/drawing/2014/main" xmlns="" id="{00000000-0008-0000-0600-0000BD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6" name="テキスト ボックス 445">
          <a:extLst>
            <a:ext uri="{FF2B5EF4-FFF2-40B4-BE49-F238E27FC236}">
              <a16:creationId xmlns:a16="http://schemas.microsoft.com/office/drawing/2014/main" xmlns="" id="{00000000-0008-0000-0600-0000BE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a:extLst>
            <a:ext uri="{FF2B5EF4-FFF2-40B4-BE49-F238E27FC236}">
              <a16:creationId xmlns:a16="http://schemas.microsoft.com/office/drawing/2014/main" xmlns="" id="{00000000-0008-0000-0600-0000BF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8" name="テキスト ボックス 447">
          <a:extLst>
            <a:ext uri="{FF2B5EF4-FFF2-40B4-BE49-F238E27FC236}">
              <a16:creationId xmlns:a16="http://schemas.microsoft.com/office/drawing/2014/main" xmlns="" id="{00000000-0008-0000-0600-0000C0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xmlns="" id="{00000000-0008-0000-06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xmlns="" id="{00000000-0008-0000-06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a:extLst>
            <a:ext uri="{FF2B5EF4-FFF2-40B4-BE49-F238E27FC236}">
              <a16:creationId xmlns:a16="http://schemas.microsoft.com/office/drawing/2014/main" xmlns="" id="{00000000-0008-0000-06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18021</xdr:rowOff>
    </xdr:from>
    <xdr:to>
      <xdr:col>54</xdr:col>
      <xdr:colOff>189865</xdr:colOff>
      <xdr:row>98</xdr:row>
      <xdr:rowOff>165951</xdr:rowOff>
    </xdr:to>
    <xdr:cxnSp macro="">
      <xdr:nvCxnSpPr>
        <xdr:cNvPr id="452" name="直線コネクタ 451">
          <a:extLst>
            <a:ext uri="{FF2B5EF4-FFF2-40B4-BE49-F238E27FC236}">
              <a16:creationId xmlns:a16="http://schemas.microsoft.com/office/drawing/2014/main" xmlns="" id="{00000000-0008-0000-0600-0000C4010000}"/>
            </a:ext>
          </a:extLst>
        </xdr:cNvPr>
        <xdr:cNvCxnSpPr/>
      </xdr:nvCxnSpPr>
      <xdr:spPr>
        <a:xfrm flipV="1">
          <a:off x="10475595" y="15619971"/>
          <a:ext cx="1270" cy="1348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169778</xdr:rowOff>
    </xdr:from>
    <xdr:ext cx="534377" cy="259045"/>
    <xdr:sp macro="" textlink="">
      <xdr:nvSpPr>
        <xdr:cNvPr id="453" name="普通建設事業費 （ うち更新整備　）最小値テキスト">
          <a:extLst>
            <a:ext uri="{FF2B5EF4-FFF2-40B4-BE49-F238E27FC236}">
              <a16:creationId xmlns:a16="http://schemas.microsoft.com/office/drawing/2014/main" xmlns="" id="{00000000-0008-0000-0600-0000C5010000}"/>
            </a:ext>
          </a:extLst>
        </xdr:cNvPr>
        <xdr:cNvSpPr txBox="1"/>
      </xdr:nvSpPr>
      <xdr:spPr>
        <a:xfrm>
          <a:off x="10528300" y="16971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165951</xdr:rowOff>
    </xdr:from>
    <xdr:to>
      <xdr:col>55</xdr:col>
      <xdr:colOff>88900</xdr:colOff>
      <xdr:row>98</xdr:row>
      <xdr:rowOff>165951</xdr:rowOff>
    </xdr:to>
    <xdr:cxnSp macro="">
      <xdr:nvCxnSpPr>
        <xdr:cNvPr id="454" name="直線コネクタ 453">
          <a:extLst>
            <a:ext uri="{FF2B5EF4-FFF2-40B4-BE49-F238E27FC236}">
              <a16:creationId xmlns:a16="http://schemas.microsoft.com/office/drawing/2014/main" xmlns="" id="{00000000-0008-0000-0600-0000C6010000}"/>
            </a:ext>
          </a:extLst>
        </xdr:cNvPr>
        <xdr:cNvCxnSpPr/>
      </xdr:nvCxnSpPr>
      <xdr:spPr>
        <a:xfrm>
          <a:off x="10388600" y="16968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136148</xdr:rowOff>
    </xdr:from>
    <xdr:ext cx="599010" cy="259045"/>
    <xdr:sp macro="" textlink="">
      <xdr:nvSpPr>
        <xdr:cNvPr id="455" name="普通建設事業費 （ うち更新整備　）最大値テキスト">
          <a:extLst>
            <a:ext uri="{FF2B5EF4-FFF2-40B4-BE49-F238E27FC236}">
              <a16:creationId xmlns:a16="http://schemas.microsoft.com/office/drawing/2014/main" xmlns="" id="{00000000-0008-0000-0600-0000C7010000}"/>
            </a:ext>
          </a:extLst>
        </xdr:cNvPr>
        <xdr:cNvSpPr txBox="1"/>
      </xdr:nvSpPr>
      <xdr:spPr>
        <a:xfrm>
          <a:off x="10528300" y="15395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18021</xdr:rowOff>
    </xdr:from>
    <xdr:to>
      <xdr:col>55</xdr:col>
      <xdr:colOff>88900</xdr:colOff>
      <xdr:row>91</xdr:row>
      <xdr:rowOff>18021</xdr:rowOff>
    </xdr:to>
    <xdr:cxnSp macro="">
      <xdr:nvCxnSpPr>
        <xdr:cNvPr id="456" name="直線コネクタ 455">
          <a:extLst>
            <a:ext uri="{FF2B5EF4-FFF2-40B4-BE49-F238E27FC236}">
              <a16:creationId xmlns:a16="http://schemas.microsoft.com/office/drawing/2014/main" xmlns="" id="{00000000-0008-0000-0600-0000C8010000}"/>
            </a:ext>
          </a:extLst>
        </xdr:cNvPr>
        <xdr:cNvCxnSpPr/>
      </xdr:nvCxnSpPr>
      <xdr:spPr>
        <a:xfrm>
          <a:off x="10388600" y="15619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155522</xdr:rowOff>
    </xdr:from>
    <xdr:to>
      <xdr:col>55</xdr:col>
      <xdr:colOff>0</xdr:colOff>
      <xdr:row>97</xdr:row>
      <xdr:rowOff>37667</xdr:rowOff>
    </xdr:to>
    <xdr:cxnSp macro="">
      <xdr:nvCxnSpPr>
        <xdr:cNvPr id="457" name="直線コネクタ 456">
          <a:extLst>
            <a:ext uri="{FF2B5EF4-FFF2-40B4-BE49-F238E27FC236}">
              <a16:creationId xmlns:a16="http://schemas.microsoft.com/office/drawing/2014/main" xmlns="" id="{00000000-0008-0000-0600-0000C9010000}"/>
            </a:ext>
          </a:extLst>
        </xdr:cNvPr>
        <xdr:cNvCxnSpPr/>
      </xdr:nvCxnSpPr>
      <xdr:spPr>
        <a:xfrm flipV="1">
          <a:off x="9639300" y="16614722"/>
          <a:ext cx="838200" cy="53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62640</xdr:rowOff>
    </xdr:from>
    <xdr:ext cx="534377" cy="259045"/>
    <xdr:sp macro="" textlink="">
      <xdr:nvSpPr>
        <xdr:cNvPr id="458" name="普通建設事業費 （ うち更新整備　）平均値テキスト">
          <a:extLst>
            <a:ext uri="{FF2B5EF4-FFF2-40B4-BE49-F238E27FC236}">
              <a16:creationId xmlns:a16="http://schemas.microsoft.com/office/drawing/2014/main" xmlns="" id="{00000000-0008-0000-0600-0000CA010000}"/>
            </a:ext>
          </a:extLst>
        </xdr:cNvPr>
        <xdr:cNvSpPr txBox="1"/>
      </xdr:nvSpPr>
      <xdr:spPr>
        <a:xfrm>
          <a:off x="10528300" y="166932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84213</xdr:rowOff>
    </xdr:from>
    <xdr:to>
      <xdr:col>55</xdr:col>
      <xdr:colOff>50800</xdr:colOff>
      <xdr:row>98</xdr:row>
      <xdr:rowOff>14363</xdr:rowOff>
    </xdr:to>
    <xdr:sp macro="" textlink="">
      <xdr:nvSpPr>
        <xdr:cNvPr id="459" name="フローチャート: 判断 458">
          <a:extLst>
            <a:ext uri="{FF2B5EF4-FFF2-40B4-BE49-F238E27FC236}">
              <a16:creationId xmlns:a16="http://schemas.microsoft.com/office/drawing/2014/main" xmlns="" id="{00000000-0008-0000-0600-0000CB010000}"/>
            </a:ext>
          </a:extLst>
        </xdr:cNvPr>
        <xdr:cNvSpPr/>
      </xdr:nvSpPr>
      <xdr:spPr>
        <a:xfrm>
          <a:off x="10426700" y="167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95149</xdr:rowOff>
    </xdr:from>
    <xdr:to>
      <xdr:col>50</xdr:col>
      <xdr:colOff>114300</xdr:colOff>
      <xdr:row>97</xdr:row>
      <xdr:rowOff>37667</xdr:rowOff>
    </xdr:to>
    <xdr:cxnSp macro="">
      <xdr:nvCxnSpPr>
        <xdr:cNvPr id="460" name="直線コネクタ 459">
          <a:extLst>
            <a:ext uri="{FF2B5EF4-FFF2-40B4-BE49-F238E27FC236}">
              <a16:creationId xmlns:a16="http://schemas.microsoft.com/office/drawing/2014/main" xmlns="" id="{00000000-0008-0000-0600-0000CC010000}"/>
            </a:ext>
          </a:extLst>
        </xdr:cNvPr>
        <xdr:cNvCxnSpPr/>
      </xdr:nvCxnSpPr>
      <xdr:spPr>
        <a:xfrm>
          <a:off x="8750300" y="16554349"/>
          <a:ext cx="889000" cy="113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112297</xdr:rowOff>
    </xdr:from>
    <xdr:to>
      <xdr:col>50</xdr:col>
      <xdr:colOff>165100</xdr:colOff>
      <xdr:row>98</xdr:row>
      <xdr:rowOff>42447</xdr:rowOff>
    </xdr:to>
    <xdr:sp macro="" textlink="">
      <xdr:nvSpPr>
        <xdr:cNvPr id="461" name="フローチャート: 判断 460">
          <a:extLst>
            <a:ext uri="{FF2B5EF4-FFF2-40B4-BE49-F238E27FC236}">
              <a16:creationId xmlns:a16="http://schemas.microsoft.com/office/drawing/2014/main" xmlns="" id="{00000000-0008-0000-0600-0000CD010000}"/>
            </a:ext>
          </a:extLst>
        </xdr:cNvPr>
        <xdr:cNvSpPr/>
      </xdr:nvSpPr>
      <xdr:spPr>
        <a:xfrm>
          <a:off x="9588500" y="1674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33574</xdr:rowOff>
    </xdr:from>
    <xdr:ext cx="534377" cy="259045"/>
    <xdr:sp macro="" textlink="">
      <xdr:nvSpPr>
        <xdr:cNvPr id="462" name="テキスト ボックス 461">
          <a:extLst>
            <a:ext uri="{FF2B5EF4-FFF2-40B4-BE49-F238E27FC236}">
              <a16:creationId xmlns:a16="http://schemas.microsoft.com/office/drawing/2014/main" xmlns="" id="{00000000-0008-0000-0600-0000CE010000}"/>
            </a:ext>
          </a:extLst>
        </xdr:cNvPr>
        <xdr:cNvSpPr txBox="1"/>
      </xdr:nvSpPr>
      <xdr:spPr>
        <a:xfrm>
          <a:off x="9372111" y="16835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95149</xdr:rowOff>
    </xdr:from>
    <xdr:to>
      <xdr:col>45</xdr:col>
      <xdr:colOff>177800</xdr:colOff>
      <xdr:row>96</xdr:row>
      <xdr:rowOff>143956</xdr:rowOff>
    </xdr:to>
    <xdr:cxnSp macro="">
      <xdr:nvCxnSpPr>
        <xdr:cNvPr id="463" name="直線コネクタ 462">
          <a:extLst>
            <a:ext uri="{FF2B5EF4-FFF2-40B4-BE49-F238E27FC236}">
              <a16:creationId xmlns:a16="http://schemas.microsoft.com/office/drawing/2014/main" xmlns="" id="{00000000-0008-0000-0600-0000CF010000}"/>
            </a:ext>
          </a:extLst>
        </xdr:cNvPr>
        <xdr:cNvCxnSpPr/>
      </xdr:nvCxnSpPr>
      <xdr:spPr>
        <a:xfrm flipV="1">
          <a:off x="7861300" y="16554349"/>
          <a:ext cx="889000" cy="48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105397</xdr:rowOff>
    </xdr:from>
    <xdr:to>
      <xdr:col>46</xdr:col>
      <xdr:colOff>38100</xdr:colOff>
      <xdr:row>98</xdr:row>
      <xdr:rowOff>35547</xdr:rowOff>
    </xdr:to>
    <xdr:sp macro="" textlink="">
      <xdr:nvSpPr>
        <xdr:cNvPr id="464" name="フローチャート: 判断 463">
          <a:extLst>
            <a:ext uri="{FF2B5EF4-FFF2-40B4-BE49-F238E27FC236}">
              <a16:creationId xmlns:a16="http://schemas.microsoft.com/office/drawing/2014/main" xmlns="" id="{00000000-0008-0000-0600-0000D0010000}"/>
            </a:ext>
          </a:extLst>
        </xdr:cNvPr>
        <xdr:cNvSpPr/>
      </xdr:nvSpPr>
      <xdr:spPr>
        <a:xfrm>
          <a:off x="8699500" y="16736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26674</xdr:rowOff>
    </xdr:from>
    <xdr:ext cx="534377" cy="259045"/>
    <xdr:sp macro="" textlink="">
      <xdr:nvSpPr>
        <xdr:cNvPr id="465" name="テキスト ボックス 464">
          <a:extLst>
            <a:ext uri="{FF2B5EF4-FFF2-40B4-BE49-F238E27FC236}">
              <a16:creationId xmlns:a16="http://schemas.microsoft.com/office/drawing/2014/main" xmlns="" id="{00000000-0008-0000-0600-0000D1010000}"/>
            </a:ext>
          </a:extLst>
        </xdr:cNvPr>
        <xdr:cNvSpPr txBox="1"/>
      </xdr:nvSpPr>
      <xdr:spPr>
        <a:xfrm>
          <a:off x="8483111" y="16828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143956</xdr:rowOff>
    </xdr:from>
    <xdr:to>
      <xdr:col>41</xdr:col>
      <xdr:colOff>50800</xdr:colOff>
      <xdr:row>96</xdr:row>
      <xdr:rowOff>156262</xdr:rowOff>
    </xdr:to>
    <xdr:cxnSp macro="">
      <xdr:nvCxnSpPr>
        <xdr:cNvPr id="466" name="直線コネクタ 465">
          <a:extLst>
            <a:ext uri="{FF2B5EF4-FFF2-40B4-BE49-F238E27FC236}">
              <a16:creationId xmlns:a16="http://schemas.microsoft.com/office/drawing/2014/main" xmlns="" id="{00000000-0008-0000-0600-0000D2010000}"/>
            </a:ext>
          </a:extLst>
        </xdr:cNvPr>
        <xdr:cNvCxnSpPr/>
      </xdr:nvCxnSpPr>
      <xdr:spPr>
        <a:xfrm flipV="1">
          <a:off x="6972300" y="16603156"/>
          <a:ext cx="889000" cy="12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170796</xdr:rowOff>
    </xdr:from>
    <xdr:to>
      <xdr:col>41</xdr:col>
      <xdr:colOff>101600</xdr:colOff>
      <xdr:row>98</xdr:row>
      <xdr:rowOff>100946</xdr:rowOff>
    </xdr:to>
    <xdr:sp macro="" textlink="">
      <xdr:nvSpPr>
        <xdr:cNvPr id="467" name="フローチャート: 判断 466">
          <a:extLst>
            <a:ext uri="{FF2B5EF4-FFF2-40B4-BE49-F238E27FC236}">
              <a16:creationId xmlns:a16="http://schemas.microsoft.com/office/drawing/2014/main" xmlns="" id="{00000000-0008-0000-0600-0000D3010000}"/>
            </a:ext>
          </a:extLst>
        </xdr:cNvPr>
        <xdr:cNvSpPr/>
      </xdr:nvSpPr>
      <xdr:spPr>
        <a:xfrm>
          <a:off x="7810500" y="16801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92073</xdr:rowOff>
    </xdr:from>
    <xdr:ext cx="534377" cy="259045"/>
    <xdr:sp macro="" textlink="">
      <xdr:nvSpPr>
        <xdr:cNvPr id="468" name="テキスト ボックス 467">
          <a:extLst>
            <a:ext uri="{FF2B5EF4-FFF2-40B4-BE49-F238E27FC236}">
              <a16:creationId xmlns:a16="http://schemas.microsoft.com/office/drawing/2014/main" xmlns="" id="{00000000-0008-0000-0600-0000D4010000}"/>
            </a:ext>
          </a:extLst>
        </xdr:cNvPr>
        <xdr:cNvSpPr txBox="1"/>
      </xdr:nvSpPr>
      <xdr:spPr>
        <a:xfrm>
          <a:off x="7594111" y="16894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149974</xdr:rowOff>
    </xdr:from>
    <xdr:to>
      <xdr:col>36</xdr:col>
      <xdr:colOff>165100</xdr:colOff>
      <xdr:row>98</xdr:row>
      <xdr:rowOff>80124</xdr:rowOff>
    </xdr:to>
    <xdr:sp macro="" textlink="">
      <xdr:nvSpPr>
        <xdr:cNvPr id="469" name="フローチャート: 判断 468">
          <a:extLst>
            <a:ext uri="{FF2B5EF4-FFF2-40B4-BE49-F238E27FC236}">
              <a16:creationId xmlns:a16="http://schemas.microsoft.com/office/drawing/2014/main" xmlns="" id="{00000000-0008-0000-0600-0000D5010000}"/>
            </a:ext>
          </a:extLst>
        </xdr:cNvPr>
        <xdr:cNvSpPr/>
      </xdr:nvSpPr>
      <xdr:spPr>
        <a:xfrm>
          <a:off x="6921500" y="16780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71251</xdr:rowOff>
    </xdr:from>
    <xdr:ext cx="534377" cy="259045"/>
    <xdr:sp macro="" textlink="">
      <xdr:nvSpPr>
        <xdr:cNvPr id="470" name="テキスト ボックス 469">
          <a:extLst>
            <a:ext uri="{FF2B5EF4-FFF2-40B4-BE49-F238E27FC236}">
              <a16:creationId xmlns:a16="http://schemas.microsoft.com/office/drawing/2014/main" xmlns="" id="{00000000-0008-0000-0600-0000D6010000}"/>
            </a:ext>
          </a:extLst>
        </xdr:cNvPr>
        <xdr:cNvSpPr txBox="1"/>
      </xdr:nvSpPr>
      <xdr:spPr>
        <a:xfrm>
          <a:off x="6705111" y="16873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xmlns="" id="{00000000-0008-0000-06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xmlns="" id="{00000000-0008-0000-06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xmlns="" id="{00000000-0008-0000-06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xmlns="" id="{00000000-0008-0000-06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xmlns="" id="{00000000-0008-0000-06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104722</xdr:rowOff>
    </xdr:from>
    <xdr:to>
      <xdr:col>55</xdr:col>
      <xdr:colOff>50800</xdr:colOff>
      <xdr:row>97</xdr:row>
      <xdr:rowOff>34872</xdr:rowOff>
    </xdr:to>
    <xdr:sp macro="" textlink="">
      <xdr:nvSpPr>
        <xdr:cNvPr id="476" name="楕円 475">
          <a:extLst>
            <a:ext uri="{FF2B5EF4-FFF2-40B4-BE49-F238E27FC236}">
              <a16:creationId xmlns:a16="http://schemas.microsoft.com/office/drawing/2014/main" xmlns="" id="{00000000-0008-0000-0600-0000DC010000}"/>
            </a:ext>
          </a:extLst>
        </xdr:cNvPr>
        <xdr:cNvSpPr/>
      </xdr:nvSpPr>
      <xdr:spPr>
        <a:xfrm>
          <a:off x="10426700" y="16563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127599</xdr:rowOff>
    </xdr:from>
    <xdr:ext cx="599010" cy="259045"/>
    <xdr:sp macro="" textlink="">
      <xdr:nvSpPr>
        <xdr:cNvPr id="477" name="普通建設事業費 （ うち更新整備　）該当値テキスト">
          <a:extLst>
            <a:ext uri="{FF2B5EF4-FFF2-40B4-BE49-F238E27FC236}">
              <a16:creationId xmlns:a16="http://schemas.microsoft.com/office/drawing/2014/main" xmlns="" id="{00000000-0008-0000-0600-0000DD010000}"/>
            </a:ext>
          </a:extLst>
        </xdr:cNvPr>
        <xdr:cNvSpPr txBox="1"/>
      </xdr:nvSpPr>
      <xdr:spPr>
        <a:xfrm>
          <a:off x="10528300" y="16415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158317</xdr:rowOff>
    </xdr:from>
    <xdr:to>
      <xdr:col>50</xdr:col>
      <xdr:colOff>165100</xdr:colOff>
      <xdr:row>97</xdr:row>
      <xdr:rowOff>88467</xdr:rowOff>
    </xdr:to>
    <xdr:sp macro="" textlink="">
      <xdr:nvSpPr>
        <xdr:cNvPr id="478" name="楕円 477">
          <a:extLst>
            <a:ext uri="{FF2B5EF4-FFF2-40B4-BE49-F238E27FC236}">
              <a16:creationId xmlns:a16="http://schemas.microsoft.com/office/drawing/2014/main" xmlns="" id="{00000000-0008-0000-0600-0000DE010000}"/>
            </a:ext>
          </a:extLst>
        </xdr:cNvPr>
        <xdr:cNvSpPr/>
      </xdr:nvSpPr>
      <xdr:spPr>
        <a:xfrm>
          <a:off x="9588500" y="16617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104994</xdr:rowOff>
    </xdr:from>
    <xdr:ext cx="534377" cy="259045"/>
    <xdr:sp macro="" textlink="">
      <xdr:nvSpPr>
        <xdr:cNvPr id="479" name="テキスト ボックス 478">
          <a:extLst>
            <a:ext uri="{FF2B5EF4-FFF2-40B4-BE49-F238E27FC236}">
              <a16:creationId xmlns:a16="http://schemas.microsoft.com/office/drawing/2014/main" xmlns="" id="{00000000-0008-0000-0600-0000DF010000}"/>
            </a:ext>
          </a:extLst>
        </xdr:cNvPr>
        <xdr:cNvSpPr txBox="1"/>
      </xdr:nvSpPr>
      <xdr:spPr>
        <a:xfrm>
          <a:off x="9372111" y="16392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44349</xdr:rowOff>
    </xdr:from>
    <xdr:to>
      <xdr:col>46</xdr:col>
      <xdr:colOff>38100</xdr:colOff>
      <xdr:row>96</xdr:row>
      <xdr:rowOff>145949</xdr:rowOff>
    </xdr:to>
    <xdr:sp macro="" textlink="">
      <xdr:nvSpPr>
        <xdr:cNvPr id="480" name="楕円 479">
          <a:extLst>
            <a:ext uri="{FF2B5EF4-FFF2-40B4-BE49-F238E27FC236}">
              <a16:creationId xmlns:a16="http://schemas.microsoft.com/office/drawing/2014/main" xmlns="" id="{00000000-0008-0000-0600-0000E0010000}"/>
            </a:ext>
          </a:extLst>
        </xdr:cNvPr>
        <xdr:cNvSpPr/>
      </xdr:nvSpPr>
      <xdr:spPr>
        <a:xfrm>
          <a:off x="8699500" y="16503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162476</xdr:rowOff>
    </xdr:from>
    <xdr:ext cx="599010" cy="259045"/>
    <xdr:sp macro="" textlink="">
      <xdr:nvSpPr>
        <xdr:cNvPr id="481" name="テキスト ボックス 480">
          <a:extLst>
            <a:ext uri="{FF2B5EF4-FFF2-40B4-BE49-F238E27FC236}">
              <a16:creationId xmlns:a16="http://schemas.microsoft.com/office/drawing/2014/main" xmlns="" id="{00000000-0008-0000-0600-0000E1010000}"/>
            </a:ext>
          </a:extLst>
        </xdr:cNvPr>
        <xdr:cNvSpPr txBox="1"/>
      </xdr:nvSpPr>
      <xdr:spPr>
        <a:xfrm>
          <a:off x="8450795" y="16278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93156</xdr:rowOff>
    </xdr:from>
    <xdr:to>
      <xdr:col>41</xdr:col>
      <xdr:colOff>101600</xdr:colOff>
      <xdr:row>97</xdr:row>
      <xdr:rowOff>23306</xdr:rowOff>
    </xdr:to>
    <xdr:sp macro="" textlink="">
      <xdr:nvSpPr>
        <xdr:cNvPr id="482" name="楕円 481">
          <a:extLst>
            <a:ext uri="{FF2B5EF4-FFF2-40B4-BE49-F238E27FC236}">
              <a16:creationId xmlns:a16="http://schemas.microsoft.com/office/drawing/2014/main" xmlns="" id="{00000000-0008-0000-0600-0000E2010000}"/>
            </a:ext>
          </a:extLst>
        </xdr:cNvPr>
        <xdr:cNvSpPr/>
      </xdr:nvSpPr>
      <xdr:spPr>
        <a:xfrm>
          <a:off x="7810500" y="16552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39833</xdr:rowOff>
    </xdr:from>
    <xdr:ext cx="599010" cy="259045"/>
    <xdr:sp macro="" textlink="">
      <xdr:nvSpPr>
        <xdr:cNvPr id="483" name="テキスト ボックス 482">
          <a:extLst>
            <a:ext uri="{FF2B5EF4-FFF2-40B4-BE49-F238E27FC236}">
              <a16:creationId xmlns:a16="http://schemas.microsoft.com/office/drawing/2014/main" xmlns="" id="{00000000-0008-0000-0600-0000E3010000}"/>
            </a:ext>
          </a:extLst>
        </xdr:cNvPr>
        <xdr:cNvSpPr txBox="1"/>
      </xdr:nvSpPr>
      <xdr:spPr>
        <a:xfrm>
          <a:off x="7561795" y="16327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105462</xdr:rowOff>
    </xdr:from>
    <xdr:to>
      <xdr:col>36</xdr:col>
      <xdr:colOff>165100</xdr:colOff>
      <xdr:row>97</xdr:row>
      <xdr:rowOff>35612</xdr:rowOff>
    </xdr:to>
    <xdr:sp macro="" textlink="">
      <xdr:nvSpPr>
        <xdr:cNvPr id="484" name="楕円 483">
          <a:extLst>
            <a:ext uri="{FF2B5EF4-FFF2-40B4-BE49-F238E27FC236}">
              <a16:creationId xmlns:a16="http://schemas.microsoft.com/office/drawing/2014/main" xmlns="" id="{00000000-0008-0000-0600-0000E4010000}"/>
            </a:ext>
          </a:extLst>
        </xdr:cNvPr>
        <xdr:cNvSpPr/>
      </xdr:nvSpPr>
      <xdr:spPr>
        <a:xfrm>
          <a:off x="6921500" y="16564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52139</xdr:rowOff>
    </xdr:from>
    <xdr:ext cx="599010" cy="259045"/>
    <xdr:sp macro="" textlink="">
      <xdr:nvSpPr>
        <xdr:cNvPr id="485" name="テキスト ボックス 484">
          <a:extLst>
            <a:ext uri="{FF2B5EF4-FFF2-40B4-BE49-F238E27FC236}">
              <a16:creationId xmlns:a16="http://schemas.microsoft.com/office/drawing/2014/main" xmlns="" id="{00000000-0008-0000-0600-0000E5010000}"/>
            </a:ext>
          </a:extLst>
        </xdr:cNvPr>
        <xdr:cNvSpPr txBox="1"/>
      </xdr:nvSpPr>
      <xdr:spPr>
        <a:xfrm>
          <a:off x="6672795" y="16339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xmlns="" id="{00000000-0008-0000-06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xmlns="" id="{00000000-0008-0000-06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xmlns="" id="{00000000-0008-0000-06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xmlns="" id="{00000000-0008-0000-06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xmlns="" id="{00000000-0008-0000-06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xmlns="" id="{00000000-0008-0000-06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xmlns="" id="{00000000-0008-0000-06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xmlns="" id="{00000000-0008-0000-06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xmlns="" id="{00000000-0008-0000-06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xmlns="" id="{00000000-0008-0000-06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6" name="直線コネクタ 495">
          <a:extLst>
            <a:ext uri="{FF2B5EF4-FFF2-40B4-BE49-F238E27FC236}">
              <a16:creationId xmlns:a16="http://schemas.microsoft.com/office/drawing/2014/main" xmlns="" id="{00000000-0008-0000-0600-0000F0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7" name="テキスト ボックス 496">
          <a:extLst>
            <a:ext uri="{FF2B5EF4-FFF2-40B4-BE49-F238E27FC236}">
              <a16:creationId xmlns:a16="http://schemas.microsoft.com/office/drawing/2014/main" xmlns="" id="{00000000-0008-0000-0600-0000F1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8" name="直線コネクタ 497">
          <a:extLst>
            <a:ext uri="{FF2B5EF4-FFF2-40B4-BE49-F238E27FC236}">
              <a16:creationId xmlns:a16="http://schemas.microsoft.com/office/drawing/2014/main" xmlns="" id="{00000000-0008-0000-0600-0000F2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9" name="テキスト ボックス 498">
          <a:extLst>
            <a:ext uri="{FF2B5EF4-FFF2-40B4-BE49-F238E27FC236}">
              <a16:creationId xmlns:a16="http://schemas.microsoft.com/office/drawing/2014/main" xmlns="" id="{00000000-0008-0000-0600-0000F3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a:extLst>
            <a:ext uri="{FF2B5EF4-FFF2-40B4-BE49-F238E27FC236}">
              <a16:creationId xmlns:a16="http://schemas.microsoft.com/office/drawing/2014/main" xmlns="" id="{00000000-0008-0000-0600-0000F4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1" name="テキスト ボックス 500">
          <a:extLst>
            <a:ext uri="{FF2B5EF4-FFF2-40B4-BE49-F238E27FC236}">
              <a16:creationId xmlns:a16="http://schemas.microsoft.com/office/drawing/2014/main" xmlns="" id="{00000000-0008-0000-0600-0000F5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2" name="直線コネクタ 501">
          <a:extLst>
            <a:ext uri="{FF2B5EF4-FFF2-40B4-BE49-F238E27FC236}">
              <a16:creationId xmlns:a16="http://schemas.microsoft.com/office/drawing/2014/main" xmlns="" id="{00000000-0008-0000-0600-0000F6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3" name="テキスト ボックス 502">
          <a:extLst>
            <a:ext uri="{FF2B5EF4-FFF2-40B4-BE49-F238E27FC236}">
              <a16:creationId xmlns:a16="http://schemas.microsoft.com/office/drawing/2014/main" xmlns="" id="{00000000-0008-0000-0600-0000F7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4" name="直線コネクタ 503">
          <a:extLst>
            <a:ext uri="{FF2B5EF4-FFF2-40B4-BE49-F238E27FC236}">
              <a16:creationId xmlns:a16="http://schemas.microsoft.com/office/drawing/2014/main" xmlns="" id="{00000000-0008-0000-0600-0000F8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5" name="テキスト ボックス 504">
          <a:extLst>
            <a:ext uri="{FF2B5EF4-FFF2-40B4-BE49-F238E27FC236}">
              <a16:creationId xmlns:a16="http://schemas.microsoft.com/office/drawing/2014/main" xmlns="" id="{00000000-0008-0000-0600-0000F9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xmlns="" id="{00000000-0008-0000-06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xmlns="" id="{00000000-0008-0000-06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a:extLst>
            <a:ext uri="{FF2B5EF4-FFF2-40B4-BE49-F238E27FC236}">
              <a16:creationId xmlns:a16="http://schemas.microsoft.com/office/drawing/2014/main" xmlns="" id="{00000000-0008-0000-06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160198</xdr:rowOff>
    </xdr:from>
    <xdr:to>
      <xdr:col>85</xdr:col>
      <xdr:colOff>126364</xdr:colOff>
      <xdr:row>39</xdr:row>
      <xdr:rowOff>44450</xdr:rowOff>
    </xdr:to>
    <xdr:cxnSp macro="">
      <xdr:nvCxnSpPr>
        <xdr:cNvPr id="509" name="直線コネクタ 508">
          <a:extLst>
            <a:ext uri="{FF2B5EF4-FFF2-40B4-BE49-F238E27FC236}">
              <a16:creationId xmlns:a16="http://schemas.microsoft.com/office/drawing/2014/main" xmlns="" id="{00000000-0008-0000-0600-0000FD010000}"/>
            </a:ext>
          </a:extLst>
        </xdr:cNvPr>
        <xdr:cNvCxnSpPr/>
      </xdr:nvCxnSpPr>
      <xdr:spPr>
        <a:xfrm flipV="1">
          <a:off x="16317595" y="5132248"/>
          <a:ext cx="1269" cy="1598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0" name="災害復旧事業費最小値テキスト">
          <a:extLst>
            <a:ext uri="{FF2B5EF4-FFF2-40B4-BE49-F238E27FC236}">
              <a16:creationId xmlns:a16="http://schemas.microsoft.com/office/drawing/2014/main" xmlns="" id="{00000000-0008-0000-0600-0000FE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1" name="直線コネクタ 510">
          <a:extLst>
            <a:ext uri="{FF2B5EF4-FFF2-40B4-BE49-F238E27FC236}">
              <a16:creationId xmlns:a16="http://schemas.microsoft.com/office/drawing/2014/main" xmlns="" id="{00000000-0008-0000-0600-0000FF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106875</xdr:rowOff>
    </xdr:from>
    <xdr:ext cx="534377" cy="259045"/>
    <xdr:sp macro="" textlink="">
      <xdr:nvSpPr>
        <xdr:cNvPr id="512" name="災害復旧事業費最大値テキスト">
          <a:extLst>
            <a:ext uri="{FF2B5EF4-FFF2-40B4-BE49-F238E27FC236}">
              <a16:creationId xmlns:a16="http://schemas.microsoft.com/office/drawing/2014/main" xmlns="" id="{00000000-0008-0000-0600-000000020000}"/>
            </a:ext>
          </a:extLst>
        </xdr:cNvPr>
        <xdr:cNvSpPr txBox="1"/>
      </xdr:nvSpPr>
      <xdr:spPr>
        <a:xfrm>
          <a:off x="16370300" y="4907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160198</xdr:rowOff>
    </xdr:from>
    <xdr:to>
      <xdr:col>86</xdr:col>
      <xdr:colOff>25400</xdr:colOff>
      <xdr:row>29</xdr:row>
      <xdr:rowOff>160198</xdr:rowOff>
    </xdr:to>
    <xdr:cxnSp macro="">
      <xdr:nvCxnSpPr>
        <xdr:cNvPr id="513" name="直線コネクタ 512">
          <a:extLst>
            <a:ext uri="{FF2B5EF4-FFF2-40B4-BE49-F238E27FC236}">
              <a16:creationId xmlns:a16="http://schemas.microsoft.com/office/drawing/2014/main" xmlns="" id="{00000000-0008-0000-0600-000001020000}"/>
            </a:ext>
          </a:extLst>
        </xdr:cNvPr>
        <xdr:cNvCxnSpPr/>
      </xdr:nvCxnSpPr>
      <xdr:spPr>
        <a:xfrm>
          <a:off x="16230600" y="5132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157531</xdr:rowOff>
    </xdr:from>
    <xdr:to>
      <xdr:col>85</xdr:col>
      <xdr:colOff>127000</xdr:colOff>
      <xdr:row>39</xdr:row>
      <xdr:rowOff>32658</xdr:rowOff>
    </xdr:to>
    <xdr:cxnSp macro="">
      <xdr:nvCxnSpPr>
        <xdr:cNvPr id="514" name="直線コネクタ 513">
          <a:extLst>
            <a:ext uri="{FF2B5EF4-FFF2-40B4-BE49-F238E27FC236}">
              <a16:creationId xmlns:a16="http://schemas.microsoft.com/office/drawing/2014/main" xmlns="" id="{00000000-0008-0000-0600-000002020000}"/>
            </a:ext>
          </a:extLst>
        </xdr:cNvPr>
        <xdr:cNvCxnSpPr/>
      </xdr:nvCxnSpPr>
      <xdr:spPr>
        <a:xfrm flipV="1">
          <a:off x="15481300" y="6672631"/>
          <a:ext cx="838200" cy="46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118959</xdr:rowOff>
    </xdr:from>
    <xdr:ext cx="534377" cy="259045"/>
    <xdr:sp macro="" textlink="">
      <xdr:nvSpPr>
        <xdr:cNvPr id="515" name="災害復旧事業費平均値テキスト">
          <a:extLst>
            <a:ext uri="{FF2B5EF4-FFF2-40B4-BE49-F238E27FC236}">
              <a16:creationId xmlns:a16="http://schemas.microsoft.com/office/drawing/2014/main" xmlns="" id="{00000000-0008-0000-0600-000003020000}"/>
            </a:ext>
          </a:extLst>
        </xdr:cNvPr>
        <xdr:cNvSpPr txBox="1"/>
      </xdr:nvSpPr>
      <xdr:spPr>
        <a:xfrm>
          <a:off x="16370300" y="62911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96082</xdr:rowOff>
    </xdr:from>
    <xdr:to>
      <xdr:col>85</xdr:col>
      <xdr:colOff>177800</xdr:colOff>
      <xdr:row>38</xdr:row>
      <xdr:rowOff>26232</xdr:rowOff>
    </xdr:to>
    <xdr:sp macro="" textlink="">
      <xdr:nvSpPr>
        <xdr:cNvPr id="516" name="フローチャート: 判断 515">
          <a:extLst>
            <a:ext uri="{FF2B5EF4-FFF2-40B4-BE49-F238E27FC236}">
              <a16:creationId xmlns:a16="http://schemas.microsoft.com/office/drawing/2014/main" xmlns="" id="{00000000-0008-0000-0600-000004020000}"/>
            </a:ext>
          </a:extLst>
        </xdr:cNvPr>
        <xdr:cNvSpPr/>
      </xdr:nvSpPr>
      <xdr:spPr>
        <a:xfrm>
          <a:off x="16268700" y="6439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32658</xdr:rowOff>
    </xdr:from>
    <xdr:to>
      <xdr:col>81</xdr:col>
      <xdr:colOff>50800</xdr:colOff>
      <xdr:row>39</xdr:row>
      <xdr:rowOff>33477</xdr:rowOff>
    </xdr:to>
    <xdr:cxnSp macro="">
      <xdr:nvCxnSpPr>
        <xdr:cNvPr id="517" name="直線コネクタ 516">
          <a:extLst>
            <a:ext uri="{FF2B5EF4-FFF2-40B4-BE49-F238E27FC236}">
              <a16:creationId xmlns:a16="http://schemas.microsoft.com/office/drawing/2014/main" xmlns="" id="{00000000-0008-0000-0600-000005020000}"/>
            </a:ext>
          </a:extLst>
        </xdr:cNvPr>
        <xdr:cNvCxnSpPr/>
      </xdr:nvCxnSpPr>
      <xdr:spPr>
        <a:xfrm flipV="1">
          <a:off x="14592300" y="6719208"/>
          <a:ext cx="889000" cy="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129458</xdr:rowOff>
    </xdr:from>
    <xdr:to>
      <xdr:col>81</xdr:col>
      <xdr:colOff>101600</xdr:colOff>
      <xdr:row>38</xdr:row>
      <xdr:rowOff>59607</xdr:rowOff>
    </xdr:to>
    <xdr:sp macro="" textlink="">
      <xdr:nvSpPr>
        <xdr:cNvPr id="518" name="フローチャート: 判断 517">
          <a:extLst>
            <a:ext uri="{FF2B5EF4-FFF2-40B4-BE49-F238E27FC236}">
              <a16:creationId xmlns:a16="http://schemas.microsoft.com/office/drawing/2014/main" xmlns="" id="{00000000-0008-0000-0600-000006020000}"/>
            </a:ext>
          </a:extLst>
        </xdr:cNvPr>
        <xdr:cNvSpPr/>
      </xdr:nvSpPr>
      <xdr:spPr>
        <a:xfrm>
          <a:off x="15430500" y="64731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76135</xdr:rowOff>
    </xdr:from>
    <xdr:ext cx="534377" cy="259045"/>
    <xdr:sp macro="" textlink="">
      <xdr:nvSpPr>
        <xdr:cNvPr id="519" name="テキスト ボックス 518">
          <a:extLst>
            <a:ext uri="{FF2B5EF4-FFF2-40B4-BE49-F238E27FC236}">
              <a16:creationId xmlns:a16="http://schemas.microsoft.com/office/drawing/2014/main" xmlns="" id="{00000000-0008-0000-0600-000007020000}"/>
            </a:ext>
          </a:extLst>
        </xdr:cNvPr>
        <xdr:cNvSpPr txBox="1"/>
      </xdr:nvSpPr>
      <xdr:spPr>
        <a:xfrm>
          <a:off x="15214111" y="6248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155626</xdr:rowOff>
    </xdr:from>
    <xdr:to>
      <xdr:col>76</xdr:col>
      <xdr:colOff>114300</xdr:colOff>
      <xdr:row>39</xdr:row>
      <xdr:rowOff>33477</xdr:rowOff>
    </xdr:to>
    <xdr:cxnSp macro="">
      <xdr:nvCxnSpPr>
        <xdr:cNvPr id="520" name="直線コネクタ 519">
          <a:extLst>
            <a:ext uri="{FF2B5EF4-FFF2-40B4-BE49-F238E27FC236}">
              <a16:creationId xmlns:a16="http://schemas.microsoft.com/office/drawing/2014/main" xmlns="" id="{00000000-0008-0000-0600-000008020000}"/>
            </a:ext>
          </a:extLst>
        </xdr:cNvPr>
        <xdr:cNvCxnSpPr/>
      </xdr:nvCxnSpPr>
      <xdr:spPr>
        <a:xfrm>
          <a:off x="13703300" y="6327826"/>
          <a:ext cx="889000" cy="392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91053</xdr:rowOff>
    </xdr:from>
    <xdr:to>
      <xdr:col>76</xdr:col>
      <xdr:colOff>165100</xdr:colOff>
      <xdr:row>38</xdr:row>
      <xdr:rowOff>21203</xdr:rowOff>
    </xdr:to>
    <xdr:sp macro="" textlink="">
      <xdr:nvSpPr>
        <xdr:cNvPr id="521" name="フローチャート: 判断 520">
          <a:extLst>
            <a:ext uri="{FF2B5EF4-FFF2-40B4-BE49-F238E27FC236}">
              <a16:creationId xmlns:a16="http://schemas.microsoft.com/office/drawing/2014/main" xmlns="" id="{00000000-0008-0000-0600-000009020000}"/>
            </a:ext>
          </a:extLst>
        </xdr:cNvPr>
        <xdr:cNvSpPr/>
      </xdr:nvSpPr>
      <xdr:spPr>
        <a:xfrm>
          <a:off x="14541500" y="6434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37730</xdr:rowOff>
    </xdr:from>
    <xdr:ext cx="534377" cy="259045"/>
    <xdr:sp macro="" textlink="">
      <xdr:nvSpPr>
        <xdr:cNvPr id="522" name="テキスト ボックス 521">
          <a:extLst>
            <a:ext uri="{FF2B5EF4-FFF2-40B4-BE49-F238E27FC236}">
              <a16:creationId xmlns:a16="http://schemas.microsoft.com/office/drawing/2014/main" xmlns="" id="{00000000-0008-0000-0600-00000A020000}"/>
            </a:ext>
          </a:extLst>
        </xdr:cNvPr>
        <xdr:cNvSpPr txBox="1"/>
      </xdr:nvSpPr>
      <xdr:spPr>
        <a:xfrm>
          <a:off x="14325111" y="6209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155626</xdr:rowOff>
    </xdr:from>
    <xdr:to>
      <xdr:col>71</xdr:col>
      <xdr:colOff>177800</xdr:colOff>
      <xdr:row>38</xdr:row>
      <xdr:rowOff>77635</xdr:rowOff>
    </xdr:to>
    <xdr:cxnSp macro="">
      <xdr:nvCxnSpPr>
        <xdr:cNvPr id="523" name="直線コネクタ 522">
          <a:extLst>
            <a:ext uri="{FF2B5EF4-FFF2-40B4-BE49-F238E27FC236}">
              <a16:creationId xmlns:a16="http://schemas.microsoft.com/office/drawing/2014/main" xmlns="" id="{00000000-0008-0000-0600-00000B020000}"/>
            </a:ext>
          </a:extLst>
        </xdr:cNvPr>
        <xdr:cNvCxnSpPr/>
      </xdr:nvCxnSpPr>
      <xdr:spPr>
        <a:xfrm flipV="1">
          <a:off x="12814300" y="6327826"/>
          <a:ext cx="889000" cy="26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152698</xdr:rowOff>
    </xdr:from>
    <xdr:to>
      <xdr:col>72</xdr:col>
      <xdr:colOff>38100</xdr:colOff>
      <xdr:row>38</xdr:row>
      <xdr:rowOff>82848</xdr:rowOff>
    </xdr:to>
    <xdr:sp macro="" textlink="">
      <xdr:nvSpPr>
        <xdr:cNvPr id="524" name="フローチャート: 判断 523">
          <a:extLst>
            <a:ext uri="{FF2B5EF4-FFF2-40B4-BE49-F238E27FC236}">
              <a16:creationId xmlns:a16="http://schemas.microsoft.com/office/drawing/2014/main" xmlns="" id="{00000000-0008-0000-0600-00000C020000}"/>
            </a:ext>
          </a:extLst>
        </xdr:cNvPr>
        <xdr:cNvSpPr/>
      </xdr:nvSpPr>
      <xdr:spPr>
        <a:xfrm>
          <a:off x="13652500" y="6496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73975</xdr:rowOff>
    </xdr:from>
    <xdr:ext cx="469744" cy="259045"/>
    <xdr:sp macro="" textlink="">
      <xdr:nvSpPr>
        <xdr:cNvPr id="525" name="テキスト ボックス 524">
          <a:extLst>
            <a:ext uri="{FF2B5EF4-FFF2-40B4-BE49-F238E27FC236}">
              <a16:creationId xmlns:a16="http://schemas.microsoft.com/office/drawing/2014/main" xmlns="" id="{00000000-0008-0000-0600-00000D020000}"/>
            </a:ext>
          </a:extLst>
        </xdr:cNvPr>
        <xdr:cNvSpPr txBox="1"/>
      </xdr:nvSpPr>
      <xdr:spPr>
        <a:xfrm>
          <a:off x="13468428" y="6589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102863</xdr:rowOff>
    </xdr:from>
    <xdr:to>
      <xdr:col>67</xdr:col>
      <xdr:colOff>101600</xdr:colOff>
      <xdr:row>38</xdr:row>
      <xdr:rowOff>33013</xdr:rowOff>
    </xdr:to>
    <xdr:sp macro="" textlink="">
      <xdr:nvSpPr>
        <xdr:cNvPr id="526" name="フローチャート: 判断 525">
          <a:extLst>
            <a:ext uri="{FF2B5EF4-FFF2-40B4-BE49-F238E27FC236}">
              <a16:creationId xmlns:a16="http://schemas.microsoft.com/office/drawing/2014/main" xmlns="" id="{00000000-0008-0000-0600-00000E020000}"/>
            </a:ext>
          </a:extLst>
        </xdr:cNvPr>
        <xdr:cNvSpPr/>
      </xdr:nvSpPr>
      <xdr:spPr>
        <a:xfrm>
          <a:off x="12763500" y="644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49540</xdr:rowOff>
    </xdr:from>
    <xdr:ext cx="534377" cy="259045"/>
    <xdr:sp macro="" textlink="">
      <xdr:nvSpPr>
        <xdr:cNvPr id="527" name="テキスト ボックス 526">
          <a:extLst>
            <a:ext uri="{FF2B5EF4-FFF2-40B4-BE49-F238E27FC236}">
              <a16:creationId xmlns:a16="http://schemas.microsoft.com/office/drawing/2014/main" xmlns="" id="{00000000-0008-0000-0600-00000F020000}"/>
            </a:ext>
          </a:extLst>
        </xdr:cNvPr>
        <xdr:cNvSpPr txBox="1"/>
      </xdr:nvSpPr>
      <xdr:spPr>
        <a:xfrm>
          <a:off x="12547111" y="6221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xmlns="" id="{00000000-0008-0000-06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xmlns="" id="{00000000-0008-0000-06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xmlns="" id="{00000000-0008-0000-06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xmlns="" id="{00000000-0008-0000-06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xmlns="" id="{00000000-0008-0000-06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106731</xdr:rowOff>
    </xdr:from>
    <xdr:to>
      <xdr:col>85</xdr:col>
      <xdr:colOff>177800</xdr:colOff>
      <xdr:row>39</xdr:row>
      <xdr:rowOff>36881</xdr:rowOff>
    </xdr:to>
    <xdr:sp macro="" textlink="">
      <xdr:nvSpPr>
        <xdr:cNvPr id="533" name="楕円 532">
          <a:extLst>
            <a:ext uri="{FF2B5EF4-FFF2-40B4-BE49-F238E27FC236}">
              <a16:creationId xmlns:a16="http://schemas.microsoft.com/office/drawing/2014/main" xmlns="" id="{00000000-0008-0000-0600-000015020000}"/>
            </a:ext>
          </a:extLst>
        </xdr:cNvPr>
        <xdr:cNvSpPr/>
      </xdr:nvSpPr>
      <xdr:spPr>
        <a:xfrm>
          <a:off x="16268700" y="6621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21658</xdr:rowOff>
    </xdr:from>
    <xdr:ext cx="469744" cy="259045"/>
    <xdr:sp macro="" textlink="">
      <xdr:nvSpPr>
        <xdr:cNvPr id="534" name="災害復旧事業費該当値テキスト">
          <a:extLst>
            <a:ext uri="{FF2B5EF4-FFF2-40B4-BE49-F238E27FC236}">
              <a16:creationId xmlns:a16="http://schemas.microsoft.com/office/drawing/2014/main" xmlns="" id="{00000000-0008-0000-0600-000016020000}"/>
            </a:ext>
          </a:extLst>
        </xdr:cNvPr>
        <xdr:cNvSpPr txBox="1"/>
      </xdr:nvSpPr>
      <xdr:spPr>
        <a:xfrm>
          <a:off x="16370300" y="6536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153308</xdr:rowOff>
    </xdr:from>
    <xdr:to>
      <xdr:col>81</xdr:col>
      <xdr:colOff>101600</xdr:colOff>
      <xdr:row>39</xdr:row>
      <xdr:rowOff>83458</xdr:rowOff>
    </xdr:to>
    <xdr:sp macro="" textlink="">
      <xdr:nvSpPr>
        <xdr:cNvPr id="535" name="楕円 534">
          <a:extLst>
            <a:ext uri="{FF2B5EF4-FFF2-40B4-BE49-F238E27FC236}">
              <a16:creationId xmlns:a16="http://schemas.microsoft.com/office/drawing/2014/main" xmlns="" id="{00000000-0008-0000-0600-000017020000}"/>
            </a:ext>
          </a:extLst>
        </xdr:cNvPr>
        <xdr:cNvSpPr/>
      </xdr:nvSpPr>
      <xdr:spPr>
        <a:xfrm>
          <a:off x="15430500" y="6668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74585</xdr:rowOff>
    </xdr:from>
    <xdr:ext cx="378565" cy="259045"/>
    <xdr:sp macro="" textlink="">
      <xdr:nvSpPr>
        <xdr:cNvPr id="536" name="テキスト ボックス 535">
          <a:extLst>
            <a:ext uri="{FF2B5EF4-FFF2-40B4-BE49-F238E27FC236}">
              <a16:creationId xmlns:a16="http://schemas.microsoft.com/office/drawing/2014/main" xmlns="" id="{00000000-0008-0000-0600-000018020000}"/>
            </a:ext>
          </a:extLst>
        </xdr:cNvPr>
        <xdr:cNvSpPr txBox="1"/>
      </xdr:nvSpPr>
      <xdr:spPr>
        <a:xfrm>
          <a:off x="15292017" y="67611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154127</xdr:rowOff>
    </xdr:from>
    <xdr:to>
      <xdr:col>76</xdr:col>
      <xdr:colOff>165100</xdr:colOff>
      <xdr:row>39</xdr:row>
      <xdr:rowOff>84277</xdr:rowOff>
    </xdr:to>
    <xdr:sp macro="" textlink="">
      <xdr:nvSpPr>
        <xdr:cNvPr id="537" name="楕円 536">
          <a:extLst>
            <a:ext uri="{FF2B5EF4-FFF2-40B4-BE49-F238E27FC236}">
              <a16:creationId xmlns:a16="http://schemas.microsoft.com/office/drawing/2014/main" xmlns="" id="{00000000-0008-0000-0600-000019020000}"/>
            </a:ext>
          </a:extLst>
        </xdr:cNvPr>
        <xdr:cNvSpPr/>
      </xdr:nvSpPr>
      <xdr:spPr>
        <a:xfrm>
          <a:off x="14541500" y="6669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75404</xdr:rowOff>
    </xdr:from>
    <xdr:ext cx="378565" cy="259045"/>
    <xdr:sp macro="" textlink="">
      <xdr:nvSpPr>
        <xdr:cNvPr id="538" name="テキスト ボックス 537">
          <a:extLst>
            <a:ext uri="{FF2B5EF4-FFF2-40B4-BE49-F238E27FC236}">
              <a16:creationId xmlns:a16="http://schemas.microsoft.com/office/drawing/2014/main" xmlns="" id="{00000000-0008-0000-0600-00001A020000}"/>
            </a:ext>
          </a:extLst>
        </xdr:cNvPr>
        <xdr:cNvSpPr txBox="1"/>
      </xdr:nvSpPr>
      <xdr:spPr>
        <a:xfrm>
          <a:off x="14403017" y="67619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104826</xdr:rowOff>
    </xdr:from>
    <xdr:to>
      <xdr:col>72</xdr:col>
      <xdr:colOff>38100</xdr:colOff>
      <xdr:row>37</xdr:row>
      <xdr:rowOff>34976</xdr:rowOff>
    </xdr:to>
    <xdr:sp macro="" textlink="">
      <xdr:nvSpPr>
        <xdr:cNvPr id="539" name="楕円 538">
          <a:extLst>
            <a:ext uri="{FF2B5EF4-FFF2-40B4-BE49-F238E27FC236}">
              <a16:creationId xmlns:a16="http://schemas.microsoft.com/office/drawing/2014/main" xmlns="" id="{00000000-0008-0000-0600-00001B020000}"/>
            </a:ext>
          </a:extLst>
        </xdr:cNvPr>
        <xdr:cNvSpPr/>
      </xdr:nvSpPr>
      <xdr:spPr>
        <a:xfrm>
          <a:off x="13652500" y="6277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51503</xdr:rowOff>
    </xdr:from>
    <xdr:ext cx="534377" cy="259045"/>
    <xdr:sp macro="" textlink="">
      <xdr:nvSpPr>
        <xdr:cNvPr id="540" name="テキスト ボックス 539">
          <a:extLst>
            <a:ext uri="{FF2B5EF4-FFF2-40B4-BE49-F238E27FC236}">
              <a16:creationId xmlns:a16="http://schemas.microsoft.com/office/drawing/2014/main" xmlns="" id="{00000000-0008-0000-0600-00001C020000}"/>
            </a:ext>
          </a:extLst>
        </xdr:cNvPr>
        <xdr:cNvSpPr txBox="1"/>
      </xdr:nvSpPr>
      <xdr:spPr>
        <a:xfrm>
          <a:off x="13436111" y="6052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26835</xdr:rowOff>
    </xdr:from>
    <xdr:to>
      <xdr:col>67</xdr:col>
      <xdr:colOff>101600</xdr:colOff>
      <xdr:row>38</xdr:row>
      <xdr:rowOff>128435</xdr:rowOff>
    </xdr:to>
    <xdr:sp macro="" textlink="">
      <xdr:nvSpPr>
        <xdr:cNvPr id="541" name="楕円 540">
          <a:extLst>
            <a:ext uri="{FF2B5EF4-FFF2-40B4-BE49-F238E27FC236}">
              <a16:creationId xmlns:a16="http://schemas.microsoft.com/office/drawing/2014/main" xmlns="" id="{00000000-0008-0000-0600-00001D020000}"/>
            </a:ext>
          </a:extLst>
        </xdr:cNvPr>
        <xdr:cNvSpPr/>
      </xdr:nvSpPr>
      <xdr:spPr>
        <a:xfrm>
          <a:off x="12763500" y="654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119562</xdr:rowOff>
    </xdr:from>
    <xdr:ext cx="469744" cy="259045"/>
    <xdr:sp macro="" textlink="">
      <xdr:nvSpPr>
        <xdr:cNvPr id="542" name="テキスト ボックス 541">
          <a:extLst>
            <a:ext uri="{FF2B5EF4-FFF2-40B4-BE49-F238E27FC236}">
              <a16:creationId xmlns:a16="http://schemas.microsoft.com/office/drawing/2014/main" xmlns="" id="{00000000-0008-0000-0600-00001E020000}"/>
            </a:ext>
          </a:extLst>
        </xdr:cNvPr>
        <xdr:cNvSpPr txBox="1"/>
      </xdr:nvSpPr>
      <xdr:spPr>
        <a:xfrm>
          <a:off x="12579428" y="6634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xmlns="" id="{00000000-0008-0000-06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xmlns="" id="{00000000-0008-0000-06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xmlns="" id="{00000000-0008-0000-06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xmlns="" id="{00000000-0008-0000-06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xmlns="" id="{00000000-0008-0000-06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xmlns="" id="{00000000-0008-0000-06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xmlns="" id="{00000000-0008-0000-06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xmlns="" id="{00000000-0008-0000-06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xmlns="" id="{00000000-0008-0000-06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xmlns="" id="{00000000-0008-0000-06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a16="http://schemas.microsoft.com/office/drawing/2014/main" xmlns="" id="{00000000-0008-0000-0600-00002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a:extLst>
            <a:ext uri="{FF2B5EF4-FFF2-40B4-BE49-F238E27FC236}">
              <a16:creationId xmlns:a16="http://schemas.microsoft.com/office/drawing/2014/main" xmlns="" id="{00000000-0008-0000-0600-00002A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xmlns="" id="{00000000-0008-0000-06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a:extLst>
            <a:ext uri="{FF2B5EF4-FFF2-40B4-BE49-F238E27FC236}">
              <a16:creationId xmlns:a16="http://schemas.microsoft.com/office/drawing/2014/main" xmlns="" id="{00000000-0008-0000-0600-00002C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xmlns="" id="{00000000-0008-0000-06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a:extLst>
            <a:ext uri="{FF2B5EF4-FFF2-40B4-BE49-F238E27FC236}">
              <a16:creationId xmlns:a16="http://schemas.microsoft.com/office/drawing/2014/main" xmlns="" id="{00000000-0008-0000-0600-00002E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a:extLst>
            <a:ext uri="{FF2B5EF4-FFF2-40B4-BE49-F238E27FC236}">
              <a16:creationId xmlns:a16="http://schemas.microsoft.com/office/drawing/2014/main" xmlns="" id="{00000000-0008-0000-0600-00002F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a:extLst>
            <a:ext uri="{FF2B5EF4-FFF2-40B4-BE49-F238E27FC236}">
              <a16:creationId xmlns:a16="http://schemas.microsoft.com/office/drawing/2014/main" xmlns="" id="{00000000-0008-0000-0600-00003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a:extLst>
            <a:ext uri="{FF2B5EF4-FFF2-40B4-BE49-F238E27FC236}">
              <a16:creationId xmlns:a16="http://schemas.microsoft.com/office/drawing/2014/main" xmlns="" id="{00000000-0008-0000-0600-000031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xmlns=""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a:extLst>
            <a:ext uri="{FF2B5EF4-FFF2-40B4-BE49-F238E27FC236}">
              <a16:creationId xmlns:a16="http://schemas.microsoft.com/office/drawing/2014/main" xmlns="" id="{00000000-0008-0000-0600-000033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a:extLst>
            <a:ext uri="{FF2B5EF4-FFF2-40B4-BE49-F238E27FC236}">
              <a16:creationId xmlns:a16="http://schemas.microsoft.com/office/drawing/2014/main" xmlns="" id="{00000000-0008-0000-0600-000034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a:extLst>
            <a:ext uri="{FF2B5EF4-FFF2-40B4-BE49-F238E27FC236}">
              <a16:creationId xmlns:a16="http://schemas.microsoft.com/office/drawing/2014/main" xmlns="" id="{00000000-0008-0000-0600-000035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a:extLst>
            <a:ext uri="{FF2B5EF4-FFF2-40B4-BE49-F238E27FC236}">
              <a16:creationId xmlns:a16="http://schemas.microsoft.com/office/drawing/2014/main" xmlns="" id="{00000000-0008-0000-0600-000036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a:extLst>
            <a:ext uri="{FF2B5EF4-FFF2-40B4-BE49-F238E27FC236}">
              <a16:creationId xmlns:a16="http://schemas.microsoft.com/office/drawing/2014/main" xmlns="" id="{00000000-0008-0000-0600-000037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xmlns="" id="{00000000-0008-0000-0600-000038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a:extLst>
            <a:ext uri="{FF2B5EF4-FFF2-40B4-BE49-F238E27FC236}">
              <a16:creationId xmlns:a16="http://schemas.microsoft.com/office/drawing/2014/main" xmlns="" id="{00000000-0008-0000-0600-000039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a:extLst>
            <a:ext uri="{FF2B5EF4-FFF2-40B4-BE49-F238E27FC236}">
              <a16:creationId xmlns:a16="http://schemas.microsoft.com/office/drawing/2014/main" xmlns="" id="{00000000-0008-0000-0600-00003A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xmlns="" id="{00000000-0008-0000-0600-00003B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a:extLst>
            <a:ext uri="{FF2B5EF4-FFF2-40B4-BE49-F238E27FC236}">
              <a16:creationId xmlns:a16="http://schemas.microsoft.com/office/drawing/2014/main" xmlns="" id="{00000000-0008-0000-0600-00003C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a:extLst>
            <a:ext uri="{FF2B5EF4-FFF2-40B4-BE49-F238E27FC236}">
              <a16:creationId xmlns:a16="http://schemas.microsoft.com/office/drawing/2014/main" xmlns="" id="{00000000-0008-0000-0600-00003D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xmlns="" id="{00000000-0008-0000-0600-00003E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a:extLst>
            <a:ext uri="{FF2B5EF4-FFF2-40B4-BE49-F238E27FC236}">
              <a16:creationId xmlns:a16="http://schemas.microsoft.com/office/drawing/2014/main" xmlns="" id="{00000000-0008-0000-0600-00003F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xmlns="" id="{00000000-0008-0000-0600-000040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xmlns="" id="{00000000-0008-0000-06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xmlns="" id="{00000000-0008-0000-06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xmlns="" id="{00000000-0008-0000-06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xmlns="" id="{00000000-0008-0000-06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xmlns="" id="{00000000-0008-0000-06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a:extLst>
            <a:ext uri="{FF2B5EF4-FFF2-40B4-BE49-F238E27FC236}">
              <a16:creationId xmlns:a16="http://schemas.microsoft.com/office/drawing/2014/main" xmlns="" id="{00000000-0008-0000-0600-000046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a:extLst>
            <a:ext uri="{FF2B5EF4-FFF2-40B4-BE49-F238E27FC236}">
              <a16:creationId xmlns:a16="http://schemas.microsoft.com/office/drawing/2014/main" xmlns="" id="{00000000-0008-0000-0600-000047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a:extLst>
            <a:ext uri="{FF2B5EF4-FFF2-40B4-BE49-F238E27FC236}">
              <a16:creationId xmlns:a16="http://schemas.microsoft.com/office/drawing/2014/main" xmlns="" id="{00000000-0008-0000-0600-000048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xmlns="" id="{00000000-0008-0000-0600-000049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a:extLst>
            <a:ext uri="{FF2B5EF4-FFF2-40B4-BE49-F238E27FC236}">
              <a16:creationId xmlns:a16="http://schemas.microsoft.com/office/drawing/2014/main" xmlns="" id="{00000000-0008-0000-0600-00004A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xmlns="" id="{00000000-0008-0000-0600-00004B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a:extLst>
            <a:ext uri="{FF2B5EF4-FFF2-40B4-BE49-F238E27FC236}">
              <a16:creationId xmlns:a16="http://schemas.microsoft.com/office/drawing/2014/main" xmlns="" id="{00000000-0008-0000-0600-00004C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xmlns="" id="{00000000-0008-0000-0600-00004D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a:extLst>
            <a:ext uri="{FF2B5EF4-FFF2-40B4-BE49-F238E27FC236}">
              <a16:creationId xmlns:a16="http://schemas.microsoft.com/office/drawing/2014/main" xmlns="" id="{00000000-0008-0000-0600-00004E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xmlns="" id="{00000000-0008-0000-0600-00004F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xmlns="" id="{00000000-0008-0000-06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xmlns="" id="{00000000-0008-0000-06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xmlns="" id="{00000000-0008-0000-06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xmlns="" id="{00000000-0008-0000-06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xmlns="" id="{00000000-0008-0000-06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xmlns="" id="{00000000-0008-0000-06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xmlns="" id="{00000000-0008-0000-06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xmlns="" id="{00000000-0008-0000-06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xmlns="" id="{00000000-0008-0000-06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xmlns="" id="{00000000-0008-0000-06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2" name="直線コネクタ 601">
          <a:extLst>
            <a:ext uri="{FF2B5EF4-FFF2-40B4-BE49-F238E27FC236}">
              <a16:creationId xmlns:a16="http://schemas.microsoft.com/office/drawing/2014/main" xmlns="" id="{00000000-0008-0000-0600-00005A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3" name="テキスト ボックス 602">
          <a:extLst>
            <a:ext uri="{FF2B5EF4-FFF2-40B4-BE49-F238E27FC236}">
              <a16:creationId xmlns:a16="http://schemas.microsoft.com/office/drawing/2014/main" xmlns="" id="{00000000-0008-0000-0600-00005B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4" name="直線コネクタ 603">
          <a:extLst>
            <a:ext uri="{FF2B5EF4-FFF2-40B4-BE49-F238E27FC236}">
              <a16:creationId xmlns:a16="http://schemas.microsoft.com/office/drawing/2014/main" xmlns="" id="{00000000-0008-0000-0600-00005C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5" name="テキスト ボックス 604">
          <a:extLst>
            <a:ext uri="{FF2B5EF4-FFF2-40B4-BE49-F238E27FC236}">
              <a16:creationId xmlns:a16="http://schemas.microsoft.com/office/drawing/2014/main" xmlns="" id="{00000000-0008-0000-0600-00005D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6" name="直線コネクタ 605">
          <a:extLst>
            <a:ext uri="{FF2B5EF4-FFF2-40B4-BE49-F238E27FC236}">
              <a16:creationId xmlns:a16="http://schemas.microsoft.com/office/drawing/2014/main" xmlns="" id="{00000000-0008-0000-0600-00005E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7" name="テキスト ボックス 606">
          <a:extLst>
            <a:ext uri="{FF2B5EF4-FFF2-40B4-BE49-F238E27FC236}">
              <a16:creationId xmlns:a16="http://schemas.microsoft.com/office/drawing/2014/main" xmlns="" id="{00000000-0008-0000-0600-00005F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8" name="直線コネクタ 607">
          <a:extLst>
            <a:ext uri="{FF2B5EF4-FFF2-40B4-BE49-F238E27FC236}">
              <a16:creationId xmlns:a16="http://schemas.microsoft.com/office/drawing/2014/main" xmlns="" id="{00000000-0008-0000-0600-000060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9" name="テキスト ボックス 608">
          <a:extLst>
            <a:ext uri="{FF2B5EF4-FFF2-40B4-BE49-F238E27FC236}">
              <a16:creationId xmlns:a16="http://schemas.microsoft.com/office/drawing/2014/main" xmlns="" id="{00000000-0008-0000-0600-000061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a:extLst>
            <a:ext uri="{FF2B5EF4-FFF2-40B4-BE49-F238E27FC236}">
              <a16:creationId xmlns:a16="http://schemas.microsoft.com/office/drawing/2014/main" xmlns="" id="{00000000-0008-0000-0600-00006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1" name="テキスト ボックス 610">
          <a:extLst>
            <a:ext uri="{FF2B5EF4-FFF2-40B4-BE49-F238E27FC236}">
              <a16:creationId xmlns:a16="http://schemas.microsoft.com/office/drawing/2014/main" xmlns="" id="{00000000-0008-0000-0600-00006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a:extLst>
            <a:ext uri="{FF2B5EF4-FFF2-40B4-BE49-F238E27FC236}">
              <a16:creationId xmlns:a16="http://schemas.microsoft.com/office/drawing/2014/main" xmlns="" id="{00000000-0008-0000-0600-00006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73557</xdr:rowOff>
    </xdr:from>
    <xdr:to>
      <xdr:col>85</xdr:col>
      <xdr:colOff>126364</xdr:colOff>
      <xdr:row>78</xdr:row>
      <xdr:rowOff>99251</xdr:rowOff>
    </xdr:to>
    <xdr:cxnSp macro="">
      <xdr:nvCxnSpPr>
        <xdr:cNvPr id="613" name="直線コネクタ 612">
          <a:extLst>
            <a:ext uri="{FF2B5EF4-FFF2-40B4-BE49-F238E27FC236}">
              <a16:creationId xmlns:a16="http://schemas.microsoft.com/office/drawing/2014/main" xmlns="" id="{00000000-0008-0000-0600-000065020000}"/>
            </a:ext>
          </a:extLst>
        </xdr:cNvPr>
        <xdr:cNvCxnSpPr/>
      </xdr:nvCxnSpPr>
      <xdr:spPr>
        <a:xfrm flipV="1">
          <a:off x="16317595" y="12246507"/>
          <a:ext cx="1269" cy="1225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103078</xdr:rowOff>
    </xdr:from>
    <xdr:ext cx="469744" cy="259045"/>
    <xdr:sp macro="" textlink="">
      <xdr:nvSpPr>
        <xdr:cNvPr id="614" name="公債費最小値テキスト">
          <a:extLst>
            <a:ext uri="{FF2B5EF4-FFF2-40B4-BE49-F238E27FC236}">
              <a16:creationId xmlns:a16="http://schemas.microsoft.com/office/drawing/2014/main" xmlns="" id="{00000000-0008-0000-0600-000066020000}"/>
            </a:ext>
          </a:extLst>
        </xdr:cNvPr>
        <xdr:cNvSpPr txBox="1"/>
      </xdr:nvSpPr>
      <xdr:spPr>
        <a:xfrm>
          <a:off x="16370300" y="13476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99251</xdr:rowOff>
    </xdr:from>
    <xdr:to>
      <xdr:col>86</xdr:col>
      <xdr:colOff>25400</xdr:colOff>
      <xdr:row>78</xdr:row>
      <xdr:rowOff>99251</xdr:rowOff>
    </xdr:to>
    <xdr:cxnSp macro="">
      <xdr:nvCxnSpPr>
        <xdr:cNvPr id="615" name="直線コネクタ 614">
          <a:extLst>
            <a:ext uri="{FF2B5EF4-FFF2-40B4-BE49-F238E27FC236}">
              <a16:creationId xmlns:a16="http://schemas.microsoft.com/office/drawing/2014/main" xmlns="" id="{00000000-0008-0000-0600-000067020000}"/>
            </a:ext>
          </a:extLst>
        </xdr:cNvPr>
        <xdr:cNvCxnSpPr/>
      </xdr:nvCxnSpPr>
      <xdr:spPr>
        <a:xfrm>
          <a:off x="16230600" y="13472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20234</xdr:rowOff>
    </xdr:from>
    <xdr:ext cx="599010" cy="259045"/>
    <xdr:sp macro="" textlink="">
      <xdr:nvSpPr>
        <xdr:cNvPr id="616" name="公債費最大値テキスト">
          <a:extLst>
            <a:ext uri="{FF2B5EF4-FFF2-40B4-BE49-F238E27FC236}">
              <a16:creationId xmlns:a16="http://schemas.microsoft.com/office/drawing/2014/main" xmlns="" id="{00000000-0008-0000-0600-000068020000}"/>
            </a:ext>
          </a:extLst>
        </xdr:cNvPr>
        <xdr:cNvSpPr txBox="1"/>
      </xdr:nvSpPr>
      <xdr:spPr>
        <a:xfrm>
          <a:off x="16370300" y="12021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73557</xdr:rowOff>
    </xdr:from>
    <xdr:to>
      <xdr:col>86</xdr:col>
      <xdr:colOff>25400</xdr:colOff>
      <xdr:row>71</xdr:row>
      <xdr:rowOff>73557</xdr:rowOff>
    </xdr:to>
    <xdr:cxnSp macro="">
      <xdr:nvCxnSpPr>
        <xdr:cNvPr id="617" name="直線コネクタ 616">
          <a:extLst>
            <a:ext uri="{FF2B5EF4-FFF2-40B4-BE49-F238E27FC236}">
              <a16:creationId xmlns:a16="http://schemas.microsoft.com/office/drawing/2014/main" xmlns="" id="{00000000-0008-0000-0600-000069020000}"/>
            </a:ext>
          </a:extLst>
        </xdr:cNvPr>
        <xdr:cNvCxnSpPr/>
      </xdr:nvCxnSpPr>
      <xdr:spPr>
        <a:xfrm>
          <a:off x="16230600" y="12246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140976</xdr:rowOff>
    </xdr:from>
    <xdr:to>
      <xdr:col>85</xdr:col>
      <xdr:colOff>127000</xdr:colOff>
      <xdr:row>76</xdr:row>
      <xdr:rowOff>160274</xdr:rowOff>
    </xdr:to>
    <xdr:cxnSp macro="">
      <xdr:nvCxnSpPr>
        <xdr:cNvPr id="618" name="直線コネクタ 617">
          <a:extLst>
            <a:ext uri="{FF2B5EF4-FFF2-40B4-BE49-F238E27FC236}">
              <a16:creationId xmlns:a16="http://schemas.microsoft.com/office/drawing/2014/main" xmlns="" id="{00000000-0008-0000-0600-00006A020000}"/>
            </a:ext>
          </a:extLst>
        </xdr:cNvPr>
        <xdr:cNvCxnSpPr/>
      </xdr:nvCxnSpPr>
      <xdr:spPr>
        <a:xfrm flipV="1">
          <a:off x="15481300" y="13171176"/>
          <a:ext cx="838200" cy="19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111750</xdr:rowOff>
    </xdr:from>
    <xdr:ext cx="534377" cy="259045"/>
    <xdr:sp macro="" textlink="">
      <xdr:nvSpPr>
        <xdr:cNvPr id="619" name="公債費平均値テキスト">
          <a:extLst>
            <a:ext uri="{FF2B5EF4-FFF2-40B4-BE49-F238E27FC236}">
              <a16:creationId xmlns:a16="http://schemas.microsoft.com/office/drawing/2014/main" xmlns="" id="{00000000-0008-0000-0600-00006B020000}"/>
            </a:ext>
          </a:extLst>
        </xdr:cNvPr>
        <xdr:cNvSpPr txBox="1"/>
      </xdr:nvSpPr>
      <xdr:spPr>
        <a:xfrm>
          <a:off x="16370300" y="129705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88872</xdr:rowOff>
    </xdr:from>
    <xdr:to>
      <xdr:col>85</xdr:col>
      <xdr:colOff>177800</xdr:colOff>
      <xdr:row>77</xdr:row>
      <xdr:rowOff>19022</xdr:rowOff>
    </xdr:to>
    <xdr:sp macro="" textlink="">
      <xdr:nvSpPr>
        <xdr:cNvPr id="620" name="フローチャート: 判断 619">
          <a:extLst>
            <a:ext uri="{FF2B5EF4-FFF2-40B4-BE49-F238E27FC236}">
              <a16:creationId xmlns:a16="http://schemas.microsoft.com/office/drawing/2014/main" xmlns="" id="{00000000-0008-0000-0600-00006C020000}"/>
            </a:ext>
          </a:extLst>
        </xdr:cNvPr>
        <xdr:cNvSpPr/>
      </xdr:nvSpPr>
      <xdr:spPr>
        <a:xfrm>
          <a:off x="16268700" y="1311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140253</xdr:rowOff>
    </xdr:from>
    <xdr:to>
      <xdr:col>81</xdr:col>
      <xdr:colOff>50800</xdr:colOff>
      <xdr:row>76</xdr:row>
      <xdr:rowOff>160274</xdr:rowOff>
    </xdr:to>
    <xdr:cxnSp macro="">
      <xdr:nvCxnSpPr>
        <xdr:cNvPr id="621" name="直線コネクタ 620">
          <a:extLst>
            <a:ext uri="{FF2B5EF4-FFF2-40B4-BE49-F238E27FC236}">
              <a16:creationId xmlns:a16="http://schemas.microsoft.com/office/drawing/2014/main" xmlns="" id="{00000000-0008-0000-0600-00006D020000}"/>
            </a:ext>
          </a:extLst>
        </xdr:cNvPr>
        <xdr:cNvCxnSpPr/>
      </xdr:nvCxnSpPr>
      <xdr:spPr>
        <a:xfrm>
          <a:off x="14592300" y="13170453"/>
          <a:ext cx="889000" cy="20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88081</xdr:rowOff>
    </xdr:from>
    <xdr:to>
      <xdr:col>81</xdr:col>
      <xdr:colOff>101600</xdr:colOff>
      <xdr:row>77</xdr:row>
      <xdr:rowOff>18231</xdr:rowOff>
    </xdr:to>
    <xdr:sp macro="" textlink="">
      <xdr:nvSpPr>
        <xdr:cNvPr id="622" name="フローチャート: 判断 621">
          <a:extLst>
            <a:ext uri="{FF2B5EF4-FFF2-40B4-BE49-F238E27FC236}">
              <a16:creationId xmlns:a16="http://schemas.microsoft.com/office/drawing/2014/main" xmlns="" id="{00000000-0008-0000-0600-00006E020000}"/>
            </a:ext>
          </a:extLst>
        </xdr:cNvPr>
        <xdr:cNvSpPr/>
      </xdr:nvSpPr>
      <xdr:spPr>
        <a:xfrm>
          <a:off x="15430500" y="1311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34758</xdr:rowOff>
    </xdr:from>
    <xdr:ext cx="534377" cy="259045"/>
    <xdr:sp macro="" textlink="">
      <xdr:nvSpPr>
        <xdr:cNvPr id="623" name="テキスト ボックス 622">
          <a:extLst>
            <a:ext uri="{FF2B5EF4-FFF2-40B4-BE49-F238E27FC236}">
              <a16:creationId xmlns:a16="http://schemas.microsoft.com/office/drawing/2014/main" xmlns="" id="{00000000-0008-0000-0600-00006F020000}"/>
            </a:ext>
          </a:extLst>
        </xdr:cNvPr>
        <xdr:cNvSpPr txBox="1"/>
      </xdr:nvSpPr>
      <xdr:spPr>
        <a:xfrm>
          <a:off x="15214111" y="12893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136806</xdr:rowOff>
    </xdr:from>
    <xdr:to>
      <xdr:col>76</xdr:col>
      <xdr:colOff>114300</xdr:colOff>
      <xdr:row>76</xdr:row>
      <xdr:rowOff>140253</xdr:rowOff>
    </xdr:to>
    <xdr:cxnSp macro="">
      <xdr:nvCxnSpPr>
        <xdr:cNvPr id="624" name="直線コネクタ 623">
          <a:extLst>
            <a:ext uri="{FF2B5EF4-FFF2-40B4-BE49-F238E27FC236}">
              <a16:creationId xmlns:a16="http://schemas.microsoft.com/office/drawing/2014/main" xmlns="" id="{00000000-0008-0000-0600-000070020000}"/>
            </a:ext>
          </a:extLst>
        </xdr:cNvPr>
        <xdr:cNvCxnSpPr/>
      </xdr:nvCxnSpPr>
      <xdr:spPr>
        <a:xfrm>
          <a:off x="13703300" y="13167006"/>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102904</xdr:rowOff>
    </xdr:from>
    <xdr:to>
      <xdr:col>76</xdr:col>
      <xdr:colOff>165100</xdr:colOff>
      <xdr:row>77</xdr:row>
      <xdr:rowOff>33054</xdr:rowOff>
    </xdr:to>
    <xdr:sp macro="" textlink="">
      <xdr:nvSpPr>
        <xdr:cNvPr id="625" name="フローチャート: 判断 624">
          <a:extLst>
            <a:ext uri="{FF2B5EF4-FFF2-40B4-BE49-F238E27FC236}">
              <a16:creationId xmlns:a16="http://schemas.microsoft.com/office/drawing/2014/main" xmlns="" id="{00000000-0008-0000-0600-000071020000}"/>
            </a:ext>
          </a:extLst>
        </xdr:cNvPr>
        <xdr:cNvSpPr/>
      </xdr:nvSpPr>
      <xdr:spPr>
        <a:xfrm>
          <a:off x="14541500" y="13133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24181</xdr:rowOff>
    </xdr:from>
    <xdr:ext cx="534377" cy="259045"/>
    <xdr:sp macro="" textlink="">
      <xdr:nvSpPr>
        <xdr:cNvPr id="626" name="テキスト ボックス 625">
          <a:extLst>
            <a:ext uri="{FF2B5EF4-FFF2-40B4-BE49-F238E27FC236}">
              <a16:creationId xmlns:a16="http://schemas.microsoft.com/office/drawing/2014/main" xmlns="" id="{00000000-0008-0000-0600-000072020000}"/>
            </a:ext>
          </a:extLst>
        </xdr:cNvPr>
        <xdr:cNvSpPr txBox="1"/>
      </xdr:nvSpPr>
      <xdr:spPr>
        <a:xfrm>
          <a:off x="14325111" y="1322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136806</xdr:rowOff>
    </xdr:from>
    <xdr:to>
      <xdr:col>71</xdr:col>
      <xdr:colOff>177800</xdr:colOff>
      <xdr:row>76</xdr:row>
      <xdr:rowOff>157888</xdr:rowOff>
    </xdr:to>
    <xdr:cxnSp macro="">
      <xdr:nvCxnSpPr>
        <xdr:cNvPr id="627" name="直線コネクタ 626">
          <a:extLst>
            <a:ext uri="{FF2B5EF4-FFF2-40B4-BE49-F238E27FC236}">
              <a16:creationId xmlns:a16="http://schemas.microsoft.com/office/drawing/2014/main" xmlns="" id="{00000000-0008-0000-0600-000073020000}"/>
            </a:ext>
          </a:extLst>
        </xdr:cNvPr>
        <xdr:cNvCxnSpPr/>
      </xdr:nvCxnSpPr>
      <xdr:spPr>
        <a:xfrm flipV="1">
          <a:off x="12814300" y="13167006"/>
          <a:ext cx="889000" cy="21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122816</xdr:rowOff>
    </xdr:from>
    <xdr:to>
      <xdr:col>72</xdr:col>
      <xdr:colOff>38100</xdr:colOff>
      <xdr:row>77</xdr:row>
      <xdr:rowOff>52966</xdr:rowOff>
    </xdr:to>
    <xdr:sp macro="" textlink="">
      <xdr:nvSpPr>
        <xdr:cNvPr id="628" name="フローチャート: 判断 627">
          <a:extLst>
            <a:ext uri="{FF2B5EF4-FFF2-40B4-BE49-F238E27FC236}">
              <a16:creationId xmlns:a16="http://schemas.microsoft.com/office/drawing/2014/main" xmlns="" id="{00000000-0008-0000-0600-000074020000}"/>
            </a:ext>
          </a:extLst>
        </xdr:cNvPr>
        <xdr:cNvSpPr/>
      </xdr:nvSpPr>
      <xdr:spPr>
        <a:xfrm>
          <a:off x="13652500" y="13153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44093</xdr:rowOff>
    </xdr:from>
    <xdr:ext cx="534377" cy="259045"/>
    <xdr:sp macro="" textlink="">
      <xdr:nvSpPr>
        <xdr:cNvPr id="629" name="テキスト ボックス 628">
          <a:extLst>
            <a:ext uri="{FF2B5EF4-FFF2-40B4-BE49-F238E27FC236}">
              <a16:creationId xmlns:a16="http://schemas.microsoft.com/office/drawing/2014/main" xmlns="" id="{00000000-0008-0000-0600-000075020000}"/>
            </a:ext>
          </a:extLst>
        </xdr:cNvPr>
        <xdr:cNvSpPr txBox="1"/>
      </xdr:nvSpPr>
      <xdr:spPr>
        <a:xfrm>
          <a:off x="13436111" y="13245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106607</xdr:rowOff>
    </xdr:from>
    <xdr:to>
      <xdr:col>67</xdr:col>
      <xdr:colOff>101600</xdr:colOff>
      <xdr:row>77</xdr:row>
      <xdr:rowOff>36757</xdr:rowOff>
    </xdr:to>
    <xdr:sp macro="" textlink="">
      <xdr:nvSpPr>
        <xdr:cNvPr id="630" name="フローチャート: 判断 629">
          <a:extLst>
            <a:ext uri="{FF2B5EF4-FFF2-40B4-BE49-F238E27FC236}">
              <a16:creationId xmlns:a16="http://schemas.microsoft.com/office/drawing/2014/main" xmlns="" id="{00000000-0008-0000-0600-000076020000}"/>
            </a:ext>
          </a:extLst>
        </xdr:cNvPr>
        <xdr:cNvSpPr/>
      </xdr:nvSpPr>
      <xdr:spPr>
        <a:xfrm>
          <a:off x="12763500" y="1313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53284</xdr:rowOff>
    </xdr:from>
    <xdr:ext cx="534377" cy="259045"/>
    <xdr:sp macro="" textlink="">
      <xdr:nvSpPr>
        <xdr:cNvPr id="631" name="テキスト ボックス 630">
          <a:extLst>
            <a:ext uri="{FF2B5EF4-FFF2-40B4-BE49-F238E27FC236}">
              <a16:creationId xmlns:a16="http://schemas.microsoft.com/office/drawing/2014/main" xmlns="" id="{00000000-0008-0000-0600-000077020000}"/>
            </a:ext>
          </a:extLst>
        </xdr:cNvPr>
        <xdr:cNvSpPr txBox="1"/>
      </xdr:nvSpPr>
      <xdr:spPr>
        <a:xfrm>
          <a:off x="12547111" y="1291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xmlns="" id="{00000000-0008-0000-0600-00007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xmlns="" id="{00000000-0008-0000-0600-00007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xmlns="" id="{00000000-0008-0000-0600-00007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xmlns="" id="{00000000-0008-0000-0600-00007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xmlns="" id="{00000000-0008-0000-0600-00007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90176</xdr:rowOff>
    </xdr:from>
    <xdr:to>
      <xdr:col>85</xdr:col>
      <xdr:colOff>177800</xdr:colOff>
      <xdr:row>77</xdr:row>
      <xdr:rowOff>20326</xdr:rowOff>
    </xdr:to>
    <xdr:sp macro="" textlink="">
      <xdr:nvSpPr>
        <xdr:cNvPr id="637" name="楕円 636">
          <a:extLst>
            <a:ext uri="{FF2B5EF4-FFF2-40B4-BE49-F238E27FC236}">
              <a16:creationId xmlns:a16="http://schemas.microsoft.com/office/drawing/2014/main" xmlns="" id="{00000000-0008-0000-0600-00007D020000}"/>
            </a:ext>
          </a:extLst>
        </xdr:cNvPr>
        <xdr:cNvSpPr/>
      </xdr:nvSpPr>
      <xdr:spPr>
        <a:xfrm>
          <a:off x="16268700" y="13120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68603</xdr:rowOff>
    </xdr:from>
    <xdr:ext cx="534377" cy="259045"/>
    <xdr:sp macro="" textlink="">
      <xdr:nvSpPr>
        <xdr:cNvPr id="638" name="公債費該当値テキスト">
          <a:extLst>
            <a:ext uri="{FF2B5EF4-FFF2-40B4-BE49-F238E27FC236}">
              <a16:creationId xmlns:a16="http://schemas.microsoft.com/office/drawing/2014/main" xmlns="" id="{00000000-0008-0000-0600-00007E020000}"/>
            </a:ext>
          </a:extLst>
        </xdr:cNvPr>
        <xdr:cNvSpPr txBox="1"/>
      </xdr:nvSpPr>
      <xdr:spPr>
        <a:xfrm>
          <a:off x="16370300" y="13098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109474</xdr:rowOff>
    </xdr:from>
    <xdr:to>
      <xdr:col>81</xdr:col>
      <xdr:colOff>101600</xdr:colOff>
      <xdr:row>77</xdr:row>
      <xdr:rowOff>39624</xdr:rowOff>
    </xdr:to>
    <xdr:sp macro="" textlink="">
      <xdr:nvSpPr>
        <xdr:cNvPr id="639" name="楕円 638">
          <a:extLst>
            <a:ext uri="{FF2B5EF4-FFF2-40B4-BE49-F238E27FC236}">
              <a16:creationId xmlns:a16="http://schemas.microsoft.com/office/drawing/2014/main" xmlns="" id="{00000000-0008-0000-0600-00007F020000}"/>
            </a:ext>
          </a:extLst>
        </xdr:cNvPr>
        <xdr:cNvSpPr/>
      </xdr:nvSpPr>
      <xdr:spPr>
        <a:xfrm>
          <a:off x="15430500" y="13139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30751</xdr:rowOff>
    </xdr:from>
    <xdr:ext cx="534377" cy="259045"/>
    <xdr:sp macro="" textlink="">
      <xdr:nvSpPr>
        <xdr:cNvPr id="640" name="テキスト ボックス 639">
          <a:extLst>
            <a:ext uri="{FF2B5EF4-FFF2-40B4-BE49-F238E27FC236}">
              <a16:creationId xmlns:a16="http://schemas.microsoft.com/office/drawing/2014/main" xmlns="" id="{00000000-0008-0000-0600-000080020000}"/>
            </a:ext>
          </a:extLst>
        </xdr:cNvPr>
        <xdr:cNvSpPr txBox="1"/>
      </xdr:nvSpPr>
      <xdr:spPr>
        <a:xfrm>
          <a:off x="15214111" y="13232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89453</xdr:rowOff>
    </xdr:from>
    <xdr:to>
      <xdr:col>76</xdr:col>
      <xdr:colOff>165100</xdr:colOff>
      <xdr:row>77</xdr:row>
      <xdr:rowOff>19603</xdr:rowOff>
    </xdr:to>
    <xdr:sp macro="" textlink="">
      <xdr:nvSpPr>
        <xdr:cNvPr id="641" name="楕円 640">
          <a:extLst>
            <a:ext uri="{FF2B5EF4-FFF2-40B4-BE49-F238E27FC236}">
              <a16:creationId xmlns:a16="http://schemas.microsoft.com/office/drawing/2014/main" xmlns="" id="{00000000-0008-0000-0600-000081020000}"/>
            </a:ext>
          </a:extLst>
        </xdr:cNvPr>
        <xdr:cNvSpPr/>
      </xdr:nvSpPr>
      <xdr:spPr>
        <a:xfrm>
          <a:off x="14541500" y="13119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36130</xdr:rowOff>
    </xdr:from>
    <xdr:ext cx="534377" cy="259045"/>
    <xdr:sp macro="" textlink="">
      <xdr:nvSpPr>
        <xdr:cNvPr id="642" name="テキスト ボックス 641">
          <a:extLst>
            <a:ext uri="{FF2B5EF4-FFF2-40B4-BE49-F238E27FC236}">
              <a16:creationId xmlns:a16="http://schemas.microsoft.com/office/drawing/2014/main" xmlns="" id="{00000000-0008-0000-0600-000082020000}"/>
            </a:ext>
          </a:extLst>
        </xdr:cNvPr>
        <xdr:cNvSpPr txBox="1"/>
      </xdr:nvSpPr>
      <xdr:spPr>
        <a:xfrm>
          <a:off x="14325111" y="12894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86006</xdr:rowOff>
    </xdr:from>
    <xdr:to>
      <xdr:col>72</xdr:col>
      <xdr:colOff>38100</xdr:colOff>
      <xdr:row>77</xdr:row>
      <xdr:rowOff>16156</xdr:rowOff>
    </xdr:to>
    <xdr:sp macro="" textlink="">
      <xdr:nvSpPr>
        <xdr:cNvPr id="643" name="楕円 642">
          <a:extLst>
            <a:ext uri="{FF2B5EF4-FFF2-40B4-BE49-F238E27FC236}">
              <a16:creationId xmlns:a16="http://schemas.microsoft.com/office/drawing/2014/main" xmlns="" id="{00000000-0008-0000-0600-000083020000}"/>
            </a:ext>
          </a:extLst>
        </xdr:cNvPr>
        <xdr:cNvSpPr/>
      </xdr:nvSpPr>
      <xdr:spPr>
        <a:xfrm>
          <a:off x="13652500" y="13116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32683</xdr:rowOff>
    </xdr:from>
    <xdr:ext cx="534377" cy="259045"/>
    <xdr:sp macro="" textlink="">
      <xdr:nvSpPr>
        <xdr:cNvPr id="644" name="テキスト ボックス 643">
          <a:extLst>
            <a:ext uri="{FF2B5EF4-FFF2-40B4-BE49-F238E27FC236}">
              <a16:creationId xmlns:a16="http://schemas.microsoft.com/office/drawing/2014/main" xmlns="" id="{00000000-0008-0000-0600-000084020000}"/>
            </a:ext>
          </a:extLst>
        </xdr:cNvPr>
        <xdr:cNvSpPr txBox="1"/>
      </xdr:nvSpPr>
      <xdr:spPr>
        <a:xfrm>
          <a:off x="13436111" y="12891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107088</xdr:rowOff>
    </xdr:from>
    <xdr:to>
      <xdr:col>67</xdr:col>
      <xdr:colOff>101600</xdr:colOff>
      <xdr:row>77</xdr:row>
      <xdr:rowOff>37238</xdr:rowOff>
    </xdr:to>
    <xdr:sp macro="" textlink="">
      <xdr:nvSpPr>
        <xdr:cNvPr id="645" name="楕円 644">
          <a:extLst>
            <a:ext uri="{FF2B5EF4-FFF2-40B4-BE49-F238E27FC236}">
              <a16:creationId xmlns:a16="http://schemas.microsoft.com/office/drawing/2014/main" xmlns="" id="{00000000-0008-0000-0600-000085020000}"/>
            </a:ext>
          </a:extLst>
        </xdr:cNvPr>
        <xdr:cNvSpPr/>
      </xdr:nvSpPr>
      <xdr:spPr>
        <a:xfrm>
          <a:off x="12763500" y="13137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28365</xdr:rowOff>
    </xdr:from>
    <xdr:ext cx="534377" cy="259045"/>
    <xdr:sp macro="" textlink="">
      <xdr:nvSpPr>
        <xdr:cNvPr id="646" name="テキスト ボックス 645">
          <a:extLst>
            <a:ext uri="{FF2B5EF4-FFF2-40B4-BE49-F238E27FC236}">
              <a16:creationId xmlns:a16="http://schemas.microsoft.com/office/drawing/2014/main" xmlns="" id="{00000000-0008-0000-0600-000086020000}"/>
            </a:ext>
          </a:extLst>
        </xdr:cNvPr>
        <xdr:cNvSpPr txBox="1"/>
      </xdr:nvSpPr>
      <xdr:spPr>
        <a:xfrm>
          <a:off x="12547111" y="13230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a:extLst>
            <a:ext uri="{FF2B5EF4-FFF2-40B4-BE49-F238E27FC236}">
              <a16:creationId xmlns:a16="http://schemas.microsoft.com/office/drawing/2014/main" xmlns="" id="{00000000-0008-0000-0600-00008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a:extLst>
            <a:ext uri="{FF2B5EF4-FFF2-40B4-BE49-F238E27FC236}">
              <a16:creationId xmlns:a16="http://schemas.microsoft.com/office/drawing/2014/main" xmlns="" id="{00000000-0008-0000-0600-00008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a:extLst>
            <a:ext uri="{FF2B5EF4-FFF2-40B4-BE49-F238E27FC236}">
              <a16:creationId xmlns:a16="http://schemas.microsoft.com/office/drawing/2014/main" xmlns="" id="{00000000-0008-0000-0600-00008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a:extLst>
            <a:ext uri="{FF2B5EF4-FFF2-40B4-BE49-F238E27FC236}">
              <a16:creationId xmlns:a16="http://schemas.microsoft.com/office/drawing/2014/main" xmlns="" id="{00000000-0008-0000-0600-00008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a:extLst>
            <a:ext uri="{FF2B5EF4-FFF2-40B4-BE49-F238E27FC236}">
              <a16:creationId xmlns:a16="http://schemas.microsoft.com/office/drawing/2014/main" xmlns="" id="{00000000-0008-0000-0600-00008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a:extLst>
            <a:ext uri="{FF2B5EF4-FFF2-40B4-BE49-F238E27FC236}">
              <a16:creationId xmlns:a16="http://schemas.microsoft.com/office/drawing/2014/main" xmlns="" id="{00000000-0008-0000-0600-00008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a:extLst>
            <a:ext uri="{FF2B5EF4-FFF2-40B4-BE49-F238E27FC236}">
              <a16:creationId xmlns:a16="http://schemas.microsoft.com/office/drawing/2014/main" xmlns="" id="{00000000-0008-0000-0600-00008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a:extLst>
            <a:ext uri="{FF2B5EF4-FFF2-40B4-BE49-F238E27FC236}">
              <a16:creationId xmlns:a16="http://schemas.microsoft.com/office/drawing/2014/main" xmlns="" id="{00000000-0008-0000-0600-00008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a:extLst>
            <a:ext uri="{FF2B5EF4-FFF2-40B4-BE49-F238E27FC236}">
              <a16:creationId xmlns:a16="http://schemas.microsoft.com/office/drawing/2014/main" xmlns="" id="{00000000-0008-0000-0600-00008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a:extLst>
            <a:ext uri="{FF2B5EF4-FFF2-40B4-BE49-F238E27FC236}">
              <a16:creationId xmlns:a16="http://schemas.microsoft.com/office/drawing/2014/main" xmlns="" id="{00000000-0008-0000-0600-00009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7" name="直線コネクタ 656">
          <a:extLst>
            <a:ext uri="{FF2B5EF4-FFF2-40B4-BE49-F238E27FC236}">
              <a16:creationId xmlns:a16="http://schemas.microsoft.com/office/drawing/2014/main" xmlns="" id="{00000000-0008-0000-0600-000091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8" name="テキスト ボックス 657">
          <a:extLst>
            <a:ext uri="{FF2B5EF4-FFF2-40B4-BE49-F238E27FC236}">
              <a16:creationId xmlns:a16="http://schemas.microsoft.com/office/drawing/2014/main" xmlns="" id="{00000000-0008-0000-0600-000092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9" name="直線コネクタ 658">
          <a:extLst>
            <a:ext uri="{FF2B5EF4-FFF2-40B4-BE49-F238E27FC236}">
              <a16:creationId xmlns:a16="http://schemas.microsoft.com/office/drawing/2014/main" xmlns="" id="{00000000-0008-0000-0600-000093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0" name="テキスト ボックス 659">
          <a:extLst>
            <a:ext uri="{FF2B5EF4-FFF2-40B4-BE49-F238E27FC236}">
              <a16:creationId xmlns:a16="http://schemas.microsoft.com/office/drawing/2014/main" xmlns="" id="{00000000-0008-0000-0600-000094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1" name="直線コネクタ 660">
          <a:extLst>
            <a:ext uri="{FF2B5EF4-FFF2-40B4-BE49-F238E27FC236}">
              <a16:creationId xmlns:a16="http://schemas.microsoft.com/office/drawing/2014/main" xmlns="" id="{00000000-0008-0000-0600-000095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2" name="テキスト ボックス 661">
          <a:extLst>
            <a:ext uri="{FF2B5EF4-FFF2-40B4-BE49-F238E27FC236}">
              <a16:creationId xmlns:a16="http://schemas.microsoft.com/office/drawing/2014/main" xmlns="" id="{00000000-0008-0000-0600-000096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3" name="直線コネクタ 662">
          <a:extLst>
            <a:ext uri="{FF2B5EF4-FFF2-40B4-BE49-F238E27FC236}">
              <a16:creationId xmlns:a16="http://schemas.microsoft.com/office/drawing/2014/main" xmlns="" id="{00000000-0008-0000-0600-000097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4" name="テキスト ボックス 663">
          <a:extLst>
            <a:ext uri="{FF2B5EF4-FFF2-40B4-BE49-F238E27FC236}">
              <a16:creationId xmlns:a16="http://schemas.microsoft.com/office/drawing/2014/main" xmlns="" id="{00000000-0008-0000-0600-000098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5" name="直線コネクタ 664">
          <a:extLst>
            <a:ext uri="{FF2B5EF4-FFF2-40B4-BE49-F238E27FC236}">
              <a16:creationId xmlns:a16="http://schemas.microsoft.com/office/drawing/2014/main" xmlns="" id="{00000000-0008-0000-0600-00009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6" name="テキスト ボックス 665">
          <a:extLst>
            <a:ext uri="{FF2B5EF4-FFF2-40B4-BE49-F238E27FC236}">
              <a16:creationId xmlns:a16="http://schemas.microsoft.com/office/drawing/2014/main" xmlns="" id="{00000000-0008-0000-0600-00009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7" name="積立金グラフ枠">
          <a:extLst>
            <a:ext uri="{FF2B5EF4-FFF2-40B4-BE49-F238E27FC236}">
              <a16:creationId xmlns:a16="http://schemas.microsoft.com/office/drawing/2014/main" xmlns="" id="{00000000-0008-0000-0600-00009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10230</xdr:rowOff>
    </xdr:from>
    <xdr:to>
      <xdr:col>85</xdr:col>
      <xdr:colOff>126364</xdr:colOff>
      <xdr:row>98</xdr:row>
      <xdr:rowOff>138771</xdr:rowOff>
    </xdr:to>
    <xdr:cxnSp macro="">
      <xdr:nvCxnSpPr>
        <xdr:cNvPr id="668" name="直線コネクタ 667">
          <a:extLst>
            <a:ext uri="{FF2B5EF4-FFF2-40B4-BE49-F238E27FC236}">
              <a16:creationId xmlns:a16="http://schemas.microsoft.com/office/drawing/2014/main" xmlns="" id="{00000000-0008-0000-0600-00009C020000}"/>
            </a:ext>
          </a:extLst>
        </xdr:cNvPr>
        <xdr:cNvCxnSpPr/>
      </xdr:nvCxnSpPr>
      <xdr:spPr>
        <a:xfrm flipV="1">
          <a:off x="16317595" y="15612180"/>
          <a:ext cx="1269" cy="13286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142598</xdr:rowOff>
    </xdr:from>
    <xdr:ext cx="378565" cy="259045"/>
    <xdr:sp macro="" textlink="">
      <xdr:nvSpPr>
        <xdr:cNvPr id="669" name="積立金最小値テキスト">
          <a:extLst>
            <a:ext uri="{FF2B5EF4-FFF2-40B4-BE49-F238E27FC236}">
              <a16:creationId xmlns:a16="http://schemas.microsoft.com/office/drawing/2014/main" xmlns="" id="{00000000-0008-0000-0600-00009D020000}"/>
            </a:ext>
          </a:extLst>
        </xdr:cNvPr>
        <xdr:cNvSpPr txBox="1"/>
      </xdr:nvSpPr>
      <xdr:spPr>
        <a:xfrm>
          <a:off x="16370300" y="169446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138771</xdr:rowOff>
    </xdr:from>
    <xdr:to>
      <xdr:col>86</xdr:col>
      <xdr:colOff>25400</xdr:colOff>
      <xdr:row>98</xdr:row>
      <xdr:rowOff>138771</xdr:rowOff>
    </xdr:to>
    <xdr:cxnSp macro="">
      <xdr:nvCxnSpPr>
        <xdr:cNvPr id="670" name="直線コネクタ 669">
          <a:extLst>
            <a:ext uri="{FF2B5EF4-FFF2-40B4-BE49-F238E27FC236}">
              <a16:creationId xmlns:a16="http://schemas.microsoft.com/office/drawing/2014/main" xmlns="" id="{00000000-0008-0000-0600-00009E020000}"/>
            </a:ext>
          </a:extLst>
        </xdr:cNvPr>
        <xdr:cNvCxnSpPr/>
      </xdr:nvCxnSpPr>
      <xdr:spPr>
        <a:xfrm>
          <a:off x="16230600" y="16940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128357</xdr:rowOff>
    </xdr:from>
    <xdr:ext cx="599010" cy="259045"/>
    <xdr:sp macro="" textlink="">
      <xdr:nvSpPr>
        <xdr:cNvPr id="671" name="積立金最大値テキスト">
          <a:extLst>
            <a:ext uri="{FF2B5EF4-FFF2-40B4-BE49-F238E27FC236}">
              <a16:creationId xmlns:a16="http://schemas.microsoft.com/office/drawing/2014/main" xmlns="" id="{00000000-0008-0000-0600-00009F020000}"/>
            </a:ext>
          </a:extLst>
        </xdr:cNvPr>
        <xdr:cNvSpPr txBox="1"/>
      </xdr:nvSpPr>
      <xdr:spPr>
        <a:xfrm>
          <a:off x="16370300" y="15387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581,636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10230</xdr:rowOff>
    </xdr:from>
    <xdr:to>
      <xdr:col>86</xdr:col>
      <xdr:colOff>25400</xdr:colOff>
      <xdr:row>91</xdr:row>
      <xdr:rowOff>10230</xdr:rowOff>
    </xdr:to>
    <xdr:cxnSp macro="">
      <xdr:nvCxnSpPr>
        <xdr:cNvPr id="672" name="直線コネクタ 671">
          <a:extLst>
            <a:ext uri="{FF2B5EF4-FFF2-40B4-BE49-F238E27FC236}">
              <a16:creationId xmlns:a16="http://schemas.microsoft.com/office/drawing/2014/main" xmlns="" id="{00000000-0008-0000-0600-0000A0020000}"/>
            </a:ext>
          </a:extLst>
        </xdr:cNvPr>
        <xdr:cNvCxnSpPr/>
      </xdr:nvCxnSpPr>
      <xdr:spPr>
        <a:xfrm>
          <a:off x="16230600" y="15612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62421</xdr:rowOff>
    </xdr:from>
    <xdr:to>
      <xdr:col>85</xdr:col>
      <xdr:colOff>127000</xdr:colOff>
      <xdr:row>98</xdr:row>
      <xdr:rowOff>61764</xdr:rowOff>
    </xdr:to>
    <xdr:cxnSp macro="">
      <xdr:nvCxnSpPr>
        <xdr:cNvPr id="673" name="直線コネクタ 672">
          <a:extLst>
            <a:ext uri="{FF2B5EF4-FFF2-40B4-BE49-F238E27FC236}">
              <a16:creationId xmlns:a16="http://schemas.microsoft.com/office/drawing/2014/main" xmlns="" id="{00000000-0008-0000-0600-0000A1020000}"/>
            </a:ext>
          </a:extLst>
        </xdr:cNvPr>
        <xdr:cNvCxnSpPr/>
      </xdr:nvCxnSpPr>
      <xdr:spPr>
        <a:xfrm>
          <a:off x="15481300" y="16693071"/>
          <a:ext cx="838200" cy="170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171316</xdr:rowOff>
    </xdr:from>
    <xdr:ext cx="534377" cy="259045"/>
    <xdr:sp macro="" textlink="">
      <xdr:nvSpPr>
        <xdr:cNvPr id="674" name="積立金平均値テキスト">
          <a:extLst>
            <a:ext uri="{FF2B5EF4-FFF2-40B4-BE49-F238E27FC236}">
              <a16:creationId xmlns:a16="http://schemas.microsoft.com/office/drawing/2014/main" xmlns="" id="{00000000-0008-0000-0600-0000A2020000}"/>
            </a:ext>
          </a:extLst>
        </xdr:cNvPr>
        <xdr:cNvSpPr txBox="1"/>
      </xdr:nvSpPr>
      <xdr:spPr>
        <a:xfrm>
          <a:off x="16370300" y="166305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148439</xdr:rowOff>
    </xdr:from>
    <xdr:to>
      <xdr:col>85</xdr:col>
      <xdr:colOff>177800</xdr:colOff>
      <xdr:row>98</xdr:row>
      <xdr:rowOff>78589</xdr:rowOff>
    </xdr:to>
    <xdr:sp macro="" textlink="">
      <xdr:nvSpPr>
        <xdr:cNvPr id="675" name="フローチャート: 判断 674">
          <a:extLst>
            <a:ext uri="{FF2B5EF4-FFF2-40B4-BE49-F238E27FC236}">
              <a16:creationId xmlns:a16="http://schemas.microsoft.com/office/drawing/2014/main" xmlns="" id="{00000000-0008-0000-0600-0000A3020000}"/>
            </a:ext>
          </a:extLst>
        </xdr:cNvPr>
        <xdr:cNvSpPr/>
      </xdr:nvSpPr>
      <xdr:spPr>
        <a:xfrm>
          <a:off x="16268700" y="1677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62421</xdr:rowOff>
    </xdr:from>
    <xdr:to>
      <xdr:col>81</xdr:col>
      <xdr:colOff>50800</xdr:colOff>
      <xdr:row>97</xdr:row>
      <xdr:rowOff>134147</xdr:rowOff>
    </xdr:to>
    <xdr:cxnSp macro="">
      <xdr:nvCxnSpPr>
        <xdr:cNvPr id="676" name="直線コネクタ 675">
          <a:extLst>
            <a:ext uri="{FF2B5EF4-FFF2-40B4-BE49-F238E27FC236}">
              <a16:creationId xmlns:a16="http://schemas.microsoft.com/office/drawing/2014/main" xmlns="" id="{00000000-0008-0000-0600-0000A4020000}"/>
            </a:ext>
          </a:extLst>
        </xdr:cNvPr>
        <xdr:cNvCxnSpPr/>
      </xdr:nvCxnSpPr>
      <xdr:spPr>
        <a:xfrm flipV="1">
          <a:off x="14592300" y="16693071"/>
          <a:ext cx="889000" cy="71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135896</xdr:rowOff>
    </xdr:from>
    <xdr:to>
      <xdr:col>81</xdr:col>
      <xdr:colOff>101600</xdr:colOff>
      <xdr:row>98</xdr:row>
      <xdr:rowOff>66046</xdr:rowOff>
    </xdr:to>
    <xdr:sp macro="" textlink="">
      <xdr:nvSpPr>
        <xdr:cNvPr id="677" name="フローチャート: 判断 676">
          <a:extLst>
            <a:ext uri="{FF2B5EF4-FFF2-40B4-BE49-F238E27FC236}">
              <a16:creationId xmlns:a16="http://schemas.microsoft.com/office/drawing/2014/main" xmlns="" id="{00000000-0008-0000-0600-0000A5020000}"/>
            </a:ext>
          </a:extLst>
        </xdr:cNvPr>
        <xdr:cNvSpPr/>
      </xdr:nvSpPr>
      <xdr:spPr>
        <a:xfrm>
          <a:off x="15430500" y="16766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57173</xdr:rowOff>
    </xdr:from>
    <xdr:ext cx="534377" cy="259045"/>
    <xdr:sp macro="" textlink="">
      <xdr:nvSpPr>
        <xdr:cNvPr id="678" name="テキスト ボックス 677">
          <a:extLst>
            <a:ext uri="{FF2B5EF4-FFF2-40B4-BE49-F238E27FC236}">
              <a16:creationId xmlns:a16="http://schemas.microsoft.com/office/drawing/2014/main" xmlns="" id="{00000000-0008-0000-0600-0000A6020000}"/>
            </a:ext>
          </a:extLst>
        </xdr:cNvPr>
        <xdr:cNvSpPr txBox="1"/>
      </xdr:nvSpPr>
      <xdr:spPr>
        <a:xfrm>
          <a:off x="15214111" y="16859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103853</xdr:rowOff>
    </xdr:from>
    <xdr:to>
      <xdr:col>76</xdr:col>
      <xdr:colOff>114300</xdr:colOff>
      <xdr:row>97</xdr:row>
      <xdr:rowOff>134147</xdr:rowOff>
    </xdr:to>
    <xdr:cxnSp macro="">
      <xdr:nvCxnSpPr>
        <xdr:cNvPr id="679" name="直線コネクタ 678">
          <a:extLst>
            <a:ext uri="{FF2B5EF4-FFF2-40B4-BE49-F238E27FC236}">
              <a16:creationId xmlns:a16="http://schemas.microsoft.com/office/drawing/2014/main" xmlns="" id="{00000000-0008-0000-0600-0000A7020000}"/>
            </a:ext>
          </a:extLst>
        </xdr:cNvPr>
        <xdr:cNvCxnSpPr/>
      </xdr:nvCxnSpPr>
      <xdr:spPr>
        <a:xfrm>
          <a:off x="13703300" y="16734503"/>
          <a:ext cx="889000" cy="30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147070</xdr:rowOff>
    </xdr:from>
    <xdr:to>
      <xdr:col>76</xdr:col>
      <xdr:colOff>165100</xdr:colOff>
      <xdr:row>98</xdr:row>
      <xdr:rowOff>77220</xdr:rowOff>
    </xdr:to>
    <xdr:sp macro="" textlink="">
      <xdr:nvSpPr>
        <xdr:cNvPr id="680" name="フローチャート: 判断 679">
          <a:extLst>
            <a:ext uri="{FF2B5EF4-FFF2-40B4-BE49-F238E27FC236}">
              <a16:creationId xmlns:a16="http://schemas.microsoft.com/office/drawing/2014/main" xmlns="" id="{00000000-0008-0000-0600-0000A8020000}"/>
            </a:ext>
          </a:extLst>
        </xdr:cNvPr>
        <xdr:cNvSpPr/>
      </xdr:nvSpPr>
      <xdr:spPr>
        <a:xfrm>
          <a:off x="14541500" y="1677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68347</xdr:rowOff>
    </xdr:from>
    <xdr:ext cx="534377" cy="259045"/>
    <xdr:sp macro="" textlink="">
      <xdr:nvSpPr>
        <xdr:cNvPr id="681" name="テキスト ボックス 680">
          <a:extLst>
            <a:ext uri="{FF2B5EF4-FFF2-40B4-BE49-F238E27FC236}">
              <a16:creationId xmlns:a16="http://schemas.microsoft.com/office/drawing/2014/main" xmlns="" id="{00000000-0008-0000-0600-0000A9020000}"/>
            </a:ext>
          </a:extLst>
        </xdr:cNvPr>
        <xdr:cNvSpPr txBox="1"/>
      </xdr:nvSpPr>
      <xdr:spPr>
        <a:xfrm>
          <a:off x="14325111" y="16870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103853</xdr:rowOff>
    </xdr:from>
    <xdr:to>
      <xdr:col>71</xdr:col>
      <xdr:colOff>177800</xdr:colOff>
      <xdr:row>98</xdr:row>
      <xdr:rowOff>13582</xdr:rowOff>
    </xdr:to>
    <xdr:cxnSp macro="">
      <xdr:nvCxnSpPr>
        <xdr:cNvPr id="682" name="直線コネクタ 681">
          <a:extLst>
            <a:ext uri="{FF2B5EF4-FFF2-40B4-BE49-F238E27FC236}">
              <a16:creationId xmlns:a16="http://schemas.microsoft.com/office/drawing/2014/main" xmlns="" id="{00000000-0008-0000-0600-0000AA020000}"/>
            </a:ext>
          </a:extLst>
        </xdr:cNvPr>
        <xdr:cNvCxnSpPr/>
      </xdr:nvCxnSpPr>
      <xdr:spPr>
        <a:xfrm flipV="1">
          <a:off x="12814300" y="16734503"/>
          <a:ext cx="889000" cy="81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154967</xdr:rowOff>
    </xdr:from>
    <xdr:to>
      <xdr:col>72</xdr:col>
      <xdr:colOff>38100</xdr:colOff>
      <xdr:row>98</xdr:row>
      <xdr:rowOff>85117</xdr:rowOff>
    </xdr:to>
    <xdr:sp macro="" textlink="">
      <xdr:nvSpPr>
        <xdr:cNvPr id="683" name="フローチャート: 判断 682">
          <a:extLst>
            <a:ext uri="{FF2B5EF4-FFF2-40B4-BE49-F238E27FC236}">
              <a16:creationId xmlns:a16="http://schemas.microsoft.com/office/drawing/2014/main" xmlns="" id="{00000000-0008-0000-0600-0000AB020000}"/>
            </a:ext>
          </a:extLst>
        </xdr:cNvPr>
        <xdr:cNvSpPr/>
      </xdr:nvSpPr>
      <xdr:spPr>
        <a:xfrm>
          <a:off x="13652500" y="16785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76244</xdr:rowOff>
    </xdr:from>
    <xdr:ext cx="534377" cy="259045"/>
    <xdr:sp macro="" textlink="">
      <xdr:nvSpPr>
        <xdr:cNvPr id="684" name="テキスト ボックス 683">
          <a:extLst>
            <a:ext uri="{FF2B5EF4-FFF2-40B4-BE49-F238E27FC236}">
              <a16:creationId xmlns:a16="http://schemas.microsoft.com/office/drawing/2014/main" xmlns="" id="{00000000-0008-0000-0600-0000AC020000}"/>
            </a:ext>
          </a:extLst>
        </xdr:cNvPr>
        <xdr:cNvSpPr txBox="1"/>
      </xdr:nvSpPr>
      <xdr:spPr>
        <a:xfrm>
          <a:off x="13436111" y="16878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27043</xdr:rowOff>
    </xdr:from>
    <xdr:to>
      <xdr:col>67</xdr:col>
      <xdr:colOff>101600</xdr:colOff>
      <xdr:row>97</xdr:row>
      <xdr:rowOff>128643</xdr:rowOff>
    </xdr:to>
    <xdr:sp macro="" textlink="">
      <xdr:nvSpPr>
        <xdr:cNvPr id="685" name="フローチャート: 判断 684">
          <a:extLst>
            <a:ext uri="{FF2B5EF4-FFF2-40B4-BE49-F238E27FC236}">
              <a16:creationId xmlns:a16="http://schemas.microsoft.com/office/drawing/2014/main" xmlns="" id="{00000000-0008-0000-0600-0000AD020000}"/>
            </a:ext>
          </a:extLst>
        </xdr:cNvPr>
        <xdr:cNvSpPr/>
      </xdr:nvSpPr>
      <xdr:spPr>
        <a:xfrm>
          <a:off x="12763500" y="16657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145170</xdr:rowOff>
    </xdr:from>
    <xdr:ext cx="599010" cy="259045"/>
    <xdr:sp macro="" textlink="">
      <xdr:nvSpPr>
        <xdr:cNvPr id="686" name="テキスト ボックス 685">
          <a:extLst>
            <a:ext uri="{FF2B5EF4-FFF2-40B4-BE49-F238E27FC236}">
              <a16:creationId xmlns:a16="http://schemas.microsoft.com/office/drawing/2014/main" xmlns="" id="{00000000-0008-0000-0600-0000AE020000}"/>
            </a:ext>
          </a:extLst>
        </xdr:cNvPr>
        <xdr:cNvSpPr txBox="1"/>
      </xdr:nvSpPr>
      <xdr:spPr>
        <a:xfrm>
          <a:off x="12514795" y="16432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xmlns="" id="{00000000-0008-0000-0600-0000A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xmlns="" id="{00000000-0008-0000-0600-0000B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xmlns="" id="{00000000-0008-0000-0600-0000B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xmlns="" id="{00000000-0008-0000-0600-0000B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xmlns="" id="{00000000-0008-0000-0600-0000B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10964</xdr:rowOff>
    </xdr:from>
    <xdr:to>
      <xdr:col>85</xdr:col>
      <xdr:colOff>177800</xdr:colOff>
      <xdr:row>98</xdr:row>
      <xdr:rowOff>112564</xdr:rowOff>
    </xdr:to>
    <xdr:sp macro="" textlink="">
      <xdr:nvSpPr>
        <xdr:cNvPr id="692" name="楕円 691">
          <a:extLst>
            <a:ext uri="{FF2B5EF4-FFF2-40B4-BE49-F238E27FC236}">
              <a16:creationId xmlns:a16="http://schemas.microsoft.com/office/drawing/2014/main" xmlns="" id="{00000000-0008-0000-0600-0000B4020000}"/>
            </a:ext>
          </a:extLst>
        </xdr:cNvPr>
        <xdr:cNvSpPr/>
      </xdr:nvSpPr>
      <xdr:spPr>
        <a:xfrm>
          <a:off x="16268700" y="1681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126866</xdr:rowOff>
    </xdr:from>
    <xdr:ext cx="534377" cy="259045"/>
    <xdr:sp macro="" textlink="">
      <xdr:nvSpPr>
        <xdr:cNvPr id="693" name="積立金該当値テキスト">
          <a:extLst>
            <a:ext uri="{FF2B5EF4-FFF2-40B4-BE49-F238E27FC236}">
              <a16:creationId xmlns:a16="http://schemas.microsoft.com/office/drawing/2014/main" xmlns="" id="{00000000-0008-0000-0600-0000B5020000}"/>
            </a:ext>
          </a:extLst>
        </xdr:cNvPr>
        <xdr:cNvSpPr txBox="1"/>
      </xdr:nvSpPr>
      <xdr:spPr>
        <a:xfrm>
          <a:off x="16370300" y="16757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11621</xdr:rowOff>
    </xdr:from>
    <xdr:to>
      <xdr:col>81</xdr:col>
      <xdr:colOff>101600</xdr:colOff>
      <xdr:row>97</xdr:row>
      <xdr:rowOff>113221</xdr:rowOff>
    </xdr:to>
    <xdr:sp macro="" textlink="">
      <xdr:nvSpPr>
        <xdr:cNvPr id="694" name="楕円 693">
          <a:extLst>
            <a:ext uri="{FF2B5EF4-FFF2-40B4-BE49-F238E27FC236}">
              <a16:creationId xmlns:a16="http://schemas.microsoft.com/office/drawing/2014/main" xmlns="" id="{00000000-0008-0000-0600-0000B6020000}"/>
            </a:ext>
          </a:extLst>
        </xdr:cNvPr>
        <xdr:cNvSpPr/>
      </xdr:nvSpPr>
      <xdr:spPr>
        <a:xfrm>
          <a:off x="15430500" y="16642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129748</xdr:rowOff>
    </xdr:from>
    <xdr:ext cx="599010" cy="259045"/>
    <xdr:sp macro="" textlink="">
      <xdr:nvSpPr>
        <xdr:cNvPr id="695" name="テキスト ボックス 694">
          <a:extLst>
            <a:ext uri="{FF2B5EF4-FFF2-40B4-BE49-F238E27FC236}">
              <a16:creationId xmlns:a16="http://schemas.microsoft.com/office/drawing/2014/main" xmlns="" id="{00000000-0008-0000-0600-0000B7020000}"/>
            </a:ext>
          </a:extLst>
        </xdr:cNvPr>
        <xdr:cNvSpPr txBox="1"/>
      </xdr:nvSpPr>
      <xdr:spPr>
        <a:xfrm>
          <a:off x="15181795" y="16417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83347</xdr:rowOff>
    </xdr:from>
    <xdr:to>
      <xdr:col>76</xdr:col>
      <xdr:colOff>165100</xdr:colOff>
      <xdr:row>98</xdr:row>
      <xdr:rowOff>13497</xdr:rowOff>
    </xdr:to>
    <xdr:sp macro="" textlink="">
      <xdr:nvSpPr>
        <xdr:cNvPr id="696" name="楕円 695">
          <a:extLst>
            <a:ext uri="{FF2B5EF4-FFF2-40B4-BE49-F238E27FC236}">
              <a16:creationId xmlns:a16="http://schemas.microsoft.com/office/drawing/2014/main" xmlns="" id="{00000000-0008-0000-0600-0000B8020000}"/>
            </a:ext>
          </a:extLst>
        </xdr:cNvPr>
        <xdr:cNvSpPr/>
      </xdr:nvSpPr>
      <xdr:spPr>
        <a:xfrm>
          <a:off x="14541500" y="16713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30024</xdr:rowOff>
    </xdr:from>
    <xdr:ext cx="534377" cy="259045"/>
    <xdr:sp macro="" textlink="">
      <xdr:nvSpPr>
        <xdr:cNvPr id="697" name="テキスト ボックス 696">
          <a:extLst>
            <a:ext uri="{FF2B5EF4-FFF2-40B4-BE49-F238E27FC236}">
              <a16:creationId xmlns:a16="http://schemas.microsoft.com/office/drawing/2014/main" xmlns="" id="{00000000-0008-0000-0600-0000B9020000}"/>
            </a:ext>
          </a:extLst>
        </xdr:cNvPr>
        <xdr:cNvSpPr txBox="1"/>
      </xdr:nvSpPr>
      <xdr:spPr>
        <a:xfrm>
          <a:off x="14325111" y="16489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53053</xdr:rowOff>
    </xdr:from>
    <xdr:to>
      <xdr:col>72</xdr:col>
      <xdr:colOff>38100</xdr:colOff>
      <xdr:row>97</xdr:row>
      <xdr:rowOff>154653</xdr:rowOff>
    </xdr:to>
    <xdr:sp macro="" textlink="">
      <xdr:nvSpPr>
        <xdr:cNvPr id="698" name="楕円 697">
          <a:extLst>
            <a:ext uri="{FF2B5EF4-FFF2-40B4-BE49-F238E27FC236}">
              <a16:creationId xmlns:a16="http://schemas.microsoft.com/office/drawing/2014/main" xmlns="" id="{00000000-0008-0000-0600-0000BA020000}"/>
            </a:ext>
          </a:extLst>
        </xdr:cNvPr>
        <xdr:cNvSpPr/>
      </xdr:nvSpPr>
      <xdr:spPr>
        <a:xfrm>
          <a:off x="13652500" y="16683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171180</xdr:rowOff>
    </xdr:from>
    <xdr:ext cx="534377" cy="259045"/>
    <xdr:sp macro="" textlink="">
      <xdr:nvSpPr>
        <xdr:cNvPr id="699" name="テキスト ボックス 698">
          <a:extLst>
            <a:ext uri="{FF2B5EF4-FFF2-40B4-BE49-F238E27FC236}">
              <a16:creationId xmlns:a16="http://schemas.microsoft.com/office/drawing/2014/main" xmlns="" id="{00000000-0008-0000-0600-0000BB020000}"/>
            </a:ext>
          </a:extLst>
        </xdr:cNvPr>
        <xdr:cNvSpPr txBox="1"/>
      </xdr:nvSpPr>
      <xdr:spPr>
        <a:xfrm>
          <a:off x="13436111" y="16458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134232</xdr:rowOff>
    </xdr:from>
    <xdr:to>
      <xdr:col>67</xdr:col>
      <xdr:colOff>101600</xdr:colOff>
      <xdr:row>98</xdr:row>
      <xdr:rowOff>64382</xdr:rowOff>
    </xdr:to>
    <xdr:sp macro="" textlink="">
      <xdr:nvSpPr>
        <xdr:cNvPr id="700" name="楕円 699">
          <a:extLst>
            <a:ext uri="{FF2B5EF4-FFF2-40B4-BE49-F238E27FC236}">
              <a16:creationId xmlns:a16="http://schemas.microsoft.com/office/drawing/2014/main" xmlns="" id="{00000000-0008-0000-0600-0000BC020000}"/>
            </a:ext>
          </a:extLst>
        </xdr:cNvPr>
        <xdr:cNvSpPr/>
      </xdr:nvSpPr>
      <xdr:spPr>
        <a:xfrm>
          <a:off x="12763500" y="16764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55509</xdr:rowOff>
    </xdr:from>
    <xdr:ext cx="534377" cy="259045"/>
    <xdr:sp macro="" textlink="">
      <xdr:nvSpPr>
        <xdr:cNvPr id="701" name="テキスト ボックス 700">
          <a:extLst>
            <a:ext uri="{FF2B5EF4-FFF2-40B4-BE49-F238E27FC236}">
              <a16:creationId xmlns:a16="http://schemas.microsoft.com/office/drawing/2014/main" xmlns="" id="{00000000-0008-0000-0600-0000BD020000}"/>
            </a:ext>
          </a:extLst>
        </xdr:cNvPr>
        <xdr:cNvSpPr txBox="1"/>
      </xdr:nvSpPr>
      <xdr:spPr>
        <a:xfrm>
          <a:off x="12547111" y="16857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2" name="正方形/長方形 701">
          <a:extLst>
            <a:ext uri="{FF2B5EF4-FFF2-40B4-BE49-F238E27FC236}">
              <a16:creationId xmlns:a16="http://schemas.microsoft.com/office/drawing/2014/main" xmlns="" id="{00000000-0008-0000-0600-0000B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3" name="正方形/長方形 702">
          <a:extLst>
            <a:ext uri="{FF2B5EF4-FFF2-40B4-BE49-F238E27FC236}">
              <a16:creationId xmlns:a16="http://schemas.microsoft.com/office/drawing/2014/main" xmlns="" id="{00000000-0008-0000-0600-0000B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4" name="正方形/長方形 703">
          <a:extLst>
            <a:ext uri="{FF2B5EF4-FFF2-40B4-BE49-F238E27FC236}">
              <a16:creationId xmlns:a16="http://schemas.microsoft.com/office/drawing/2014/main" xmlns="" id="{00000000-0008-0000-0600-0000C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5" name="正方形/長方形 704">
          <a:extLst>
            <a:ext uri="{FF2B5EF4-FFF2-40B4-BE49-F238E27FC236}">
              <a16:creationId xmlns:a16="http://schemas.microsoft.com/office/drawing/2014/main" xmlns="" id="{00000000-0008-0000-0600-0000C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6" name="正方形/長方形 705">
          <a:extLst>
            <a:ext uri="{FF2B5EF4-FFF2-40B4-BE49-F238E27FC236}">
              <a16:creationId xmlns:a16="http://schemas.microsoft.com/office/drawing/2014/main" xmlns="" id="{00000000-0008-0000-0600-0000C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7" name="正方形/長方形 706">
          <a:extLst>
            <a:ext uri="{FF2B5EF4-FFF2-40B4-BE49-F238E27FC236}">
              <a16:creationId xmlns:a16="http://schemas.microsoft.com/office/drawing/2014/main" xmlns="" id="{00000000-0008-0000-0600-0000C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8" name="正方形/長方形 707">
          <a:extLst>
            <a:ext uri="{FF2B5EF4-FFF2-40B4-BE49-F238E27FC236}">
              <a16:creationId xmlns:a16="http://schemas.microsoft.com/office/drawing/2014/main" xmlns="" id="{00000000-0008-0000-0600-0000C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9" name="正方形/長方形 708">
          <a:extLst>
            <a:ext uri="{FF2B5EF4-FFF2-40B4-BE49-F238E27FC236}">
              <a16:creationId xmlns:a16="http://schemas.microsoft.com/office/drawing/2014/main" xmlns="" id="{00000000-0008-0000-0600-0000C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0" name="テキスト ボックス 709">
          <a:extLst>
            <a:ext uri="{FF2B5EF4-FFF2-40B4-BE49-F238E27FC236}">
              <a16:creationId xmlns:a16="http://schemas.microsoft.com/office/drawing/2014/main" xmlns="" id="{00000000-0008-0000-0600-0000C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1" name="直線コネクタ 710">
          <a:extLst>
            <a:ext uri="{FF2B5EF4-FFF2-40B4-BE49-F238E27FC236}">
              <a16:creationId xmlns:a16="http://schemas.microsoft.com/office/drawing/2014/main" xmlns="" id="{00000000-0008-0000-0600-0000C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2" name="直線コネクタ 711">
          <a:extLst>
            <a:ext uri="{FF2B5EF4-FFF2-40B4-BE49-F238E27FC236}">
              <a16:creationId xmlns:a16="http://schemas.microsoft.com/office/drawing/2014/main" xmlns="" id="{00000000-0008-0000-0600-0000C8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3" name="テキスト ボックス 712">
          <a:extLst>
            <a:ext uri="{FF2B5EF4-FFF2-40B4-BE49-F238E27FC236}">
              <a16:creationId xmlns:a16="http://schemas.microsoft.com/office/drawing/2014/main" xmlns="" id="{00000000-0008-0000-0600-0000C9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4" name="直線コネクタ 713">
          <a:extLst>
            <a:ext uri="{FF2B5EF4-FFF2-40B4-BE49-F238E27FC236}">
              <a16:creationId xmlns:a16="http://schemas.microsoft.com/office/drawing/2014/main" xmlns="" id="{00000000-0008-0000-0600-0000CA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5" name="テキスト ボックス 714">
          <a:extLst>
            <a:ext uri="{FF2B5EF4-FFF2-40B4-BE49-F238E27FC236}">
              <a16:creationId xmlns:a16="http://schemas.microsoft.com/office/drawing/2014/main" xmlns="" id="{00000000-0008-0000-0600-0000CB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6" name="直線コネクタ 715">
          <a:extLst>
            <a:ext uri="{FF2B5EF4-FFF2-40B4-BE49-F238E27FC236}">
              <a16:creationId xmlns:a16="http://schemas.microsoft.com/office/drawing/2014/main" xmlns="" id="{00000000-0008-0000-0600-0000CC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7" name="テキスト ボックス 716">
          <a:extLst>
            <a:ext uri="{FF2B5EF4-FFF2-40B4-BE49-F238E27FC236}">
              <a16:creationId xmlns:a16="http://schemas.microsoft.com/office/drawing/2014/main" xmlns="" id="{00000000-0008-0000-0600-0000CD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8" name="直線コネクタ 717">
          <a:extLst>
            <a:ext uri="{FF2B5EF4-FFF2-40B4-BE49-F238E27FC236}">
              <a16:creationId xmlns:a16="http://schemas.microsoft.com/office/drawing/2014/main" xmlns="" id="{00000000-0008-0000-0600-0000CE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9" name="テキスト ボックス 718">
          <a:extLst>
            <a:ext uri="{FF2B5EF4-FFF2-40B4-BE49-F238E27FC236}">
              <a16:creationId xmlns:a16="http://schemas.microsoft.com/office/drawing/2014/main" xmlns="" id="{00000000-0008-0000-0600-0000CF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0" name="直線コネクタ 719">
          <a:extLst>
            <a:ext uri="{FF2B5EF4-FFF2-40B4-BE49-F238E27FC236}">
              <a16:creationId xmlns:a16="http://schemas.microsoft.com/office/drawing/2014/main" xmlns="" id="{00000000-0008-0000-0600-0000D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1" name="テキスト ボックス 720">
          <a:extLst>
            <a:ext uri="{FF2B5EF4-FFF2-40B4-BE49-F238E27FC236}">
              <a16:creationId xmlns:a16="http://schemas.microsoft.com/office/drawing/2014/main" xmlns="" id="{00000000-0008-0000-0600-0000D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2" name="投資及び出資金グラフ枠">
          <a:extLst>
            <a:ext uri="{FF2B5EF4-FFF2-40B4-BE49-F238E27FC236}">
              <a16:creationId xmlns:a16="http://schemas.microsoft.com/office/drawing/2014/main" xmlns="" id="{00000000-0008-0000-0600-0000D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41539</xdr:rowOff>
    </xdr:from>
    <xdr:to>
      <xdr:col>116</xdr:col>
      <xdr:colOff>62864</xdr:colOff>
      <xdr:row>38</xdr:row>
      <xdr:rowOff>139700</xdr:rowOff>
    </xdr:to>
    <xdr:cxnSp macro="">
      <xdr:nvCxnSpPr>
        <xdr:cNvPr id="723" name="直線コネクタ 722">
          <a:extLst>
            <a:ext uri="{FF2B5EF4-FFF2-40B4-BE49-F238E27FC236}">
              <a16:creationId xmlns:a16="http://schemas.microsoft.com/office/drawing/2014/main" xmlns="" id="{00000000-0008-0000-0600-0000D3020000}"/>
            </a:ext>
          </a:extLst>
        </xdr:cNvPr>
        <xdr:cNvCxnSpPr/>
      </xdr:nvCxnSpPr>
      <xdr:spPr>
        <a:xfrm flipV="1">
          <a:off x="22159595" y="5185039"/>
          <a:ext cx="1269" cy="1469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4" name="投資及び出資金最小値テキスト">
          <a:extLst>
            <a:ext uri="{FF2B5EF4-FFF2-40B4-BE49-F238E27FC236}">
              <a16:creationId xmlns:a16="http://schemas.microsoft.com/office/drawing/2014/main" xmlns="" id="{00000000-0008-0000-0600-0000D4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5" name="直線コネクタ 724">
          <a:extLst>
            <a:ext uri="{FF2B5EF4-FFF2-40B4-BE49-F238E27FC236}">
              <a16:creationId xmlns:a16="http://schemas.microsoft.com/office/drawing/2014/main" xmlns="" id="{00000000-0008-0000-0600-0000D5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159666</xdr:rowOff>
    </xdr:from>
    <xdr:ext cx="534377" cy="259045"/>
    <xdr:sp macro="" textlink="">
      <xdr:nvSpPr>
        <xdr:cNvPr id="726" name="投資及び出資金最大値テキスト">
          <a:extLst>
            <a:ext uri="{FF2B5EF4-FFF2-40B4-BE49-F238E27FC236}">
              <a16:creationId xmlns:a16="http://schemas.microsoft.com/office/drawing/2014/main" xmlns="" id="{00000000-0008-0000-0600-0000D6020000}"/>
            </a:ext>
          </a:extLst>
        </xdr:cNvPr>
        <xdr:cNvSpPr txBox="1"/>
      </xdr:nvSpPr>
      <xdr:spPr>
        <a:xfrm>
          <a:off x="22212300" y="4960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41539</xdr:rowOff>
    </xdr:from>
    <xdr:to>
      <xdr:col>116</xdr:col>
      <xdr:colOff>152400</xdr:colOff>
      <xdr:row>30</xdr:row>
      <xdr:rowOff>41539</xdr:rowOff>
    </xdr:to>
    <xdr:cxnSp macro="">
      <xdr:nvCxnSpPr>
        <xdr:cNvPr id="727" name="直線コネクタ 726">
          <a:extLst>
            <a:ext uri="{FF2B5EF4-FFF2-40B4-BE49-F238E27FC236}">
              <a16:creationId xmlns:a16="http://schemas.microsoft.com/office/drawing/2014/main" xmlns="" id="{00000000-0008-0000-0600-0000D7020000}"/>
            </a:ext>
          </a:extLst>
        </xdr:cNvPr>
        <xdr:cNvCxnSpPr/>
      </xdr:nvCxnSpPr>
      <xdr:spPr>
        <a:xfrm>
          <a:off x="22072600" y="5185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28" name="直線コネクタ 727">
          <a:extLst>
            <a:ext uri="{FF2B5EF4-FFF2-40B4-BE49-F238E27FC236}">
              <a16:creationId xmlns:a16="http://schemas.microsoft.com/office/drawing/2014/main" xmlns="" id="{00000000-0008-0000-0600-0000D8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26966</xdr:rowOff>
    </xdr:from>
    <xdr:ext cx="469744" cy="259045"/>
    <xdr:sp macro="" textlink="">
      <xdr:nvSpPr>
        <xdr:cNvPr id="729" name="投資及び出資金平均値テキスト">
          <a:extLst>
            <a:ext uri="{FF2B5EF4-FFF2-40B4-BE49-F238E27FC236}">
              <a16:creationId xmlns:a16="http://schemas.microsoft.com/office/drawing/2014/main" xmlns="" id="{00000000-0008-0000-0600-0000D9020000}"/>
            </a:ext>
          </a:extLst>
        </xdr:cNvPr>
        <xdr:cNvSpPr txBox="1"/>
      </xdr:nvSpPr>
      <xdr:spPr>
        <a:xfrm>
          <a:off x="22212300" y="63706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4090</xdr:rowOff>
    </xdr:from>
    <xdr:to>
      <xdr:col>116</xdr:col>
      <xdr:colOff>114300</xdr:colOff>
      <xdr:row>38</xdr:row>
      <xdr:rowOff>105690</xdr:rowOff>
    </xdr:to>
    <xdr:sp macro="" textlink="">
      <xdr:nvSpPr>
        <xdr:cNvPr id="730" name="フローチャート: 判断 729">
          <a:extLst>
            <a:ext uri="{FF2B5EF4-FFF2-40B4-BE49-F238E27FC236}">
              <a16:creationId xmlns:a16="http://schemas.microsoft.com/office/drawing/2014/main" xmlns="" id="{00000000-0008-0000-0600-0000DA020000}"/>
            </a:ext>
          </a:extLst>
        </xdr:cNvPr>
        <xdr:cNvSpPr/>
      </xdr:nvSpPr>
      <xdr:spPr>
        <a:xfrm>
          <a:off x="22110700" y="651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138283</xdr:rowOff>
    </xdr:from>
    <xdr:to>
      <xdr:col>111</xdr:col>
      <xdr:colOff>177800</xdr:colOff>
      <xdr:row>38</xdr:row>
      <xdr:rowOff>139700</xdr:rowOff>
    </xdr:to>
    <xdr:cxnSp macro="">
      <xdr:nvCxnSpPr>
        <xdr:cNvPr id="731" name="直線コネクタ 730">
          <a:extLst>
            <a:ext uri="{FF2B5EF4-FFF2-40B4-BE49-F238E27FC236}">
              <a16:creationId xmlns:a16="http://schemas.microsoft.com/office/drawing/2014/main" xmlns="" id="{00000000-0008-0000-0600-0000DB020000}"/>
            </a:ext>
          </a:extLst>
        </xdr:cNvPr>
        <xdr:cNvCxnSpPr/>
      </xdr:nvCxnSpPr>
      <xdr:spPr>
        <a:xfrm>
          <a:off x="20434300" y="6653383"/>
          <a:ext cx="889000" cy="1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11405</xdr:rowOff>
    </xdr:from>
    <xdr:to>
      <xdr:col>112</xdr:col>
      <xdr:colOff>38100</xdr:colOff>
      <xdr:row>38</xdr:row>
      <xdr:rowOff>113005</xdr:rowOff>
    </xdr:to>
    <xdr:sp macro="" textlink="">
      <xdr:nvSpPr>
        <xdr:cNvPr id="732" name="フローチャート: 判断 731">
          <a:extLst>
            <a:ext uri="{FF2B5EF4-FFF2-40B4-BE49-F238E27FC236}">
              <a16:creationId xmlns:a16="http://schemas.microsoft.com/office/drawing/2014/main" xmlns="" id="{00000000-0008-0000-0600-0000DC020000}"/>
            </a:ext>
          </a:extLst>
        </xdr:cNvPr>
        <xdr:cNvSpPr/>
      </xdr:nvSpPr>
      <xdr:spPr>
        <a:xfrm>
          <a:off x="21272500" y="652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129532</xdr:rowOff>
    </xdr:from>
    <xdr:ext cx="469744" cy="259045"/>
    <xdr:sp macro="" textlink="">
      <xdr:nvSpPr>
        <xdr:cNvPr id="733" name="テキスト ボックス 732">
          <a:extLst>
            <a:ext uri="{FF2B5EF4-FFF2-40B4-BE49-F238E27FC236}">
              <a16:creationId xmlns:a16="http://schemas.microsoft.com/office/drawing/2014/main" xmlns="" id="{00000000-0008-0000-0600-0000DD020000}"/>
            </a:ext>
          </a:extLst>
        </xdr:cNvPr>
        <xdr:cNvSpPr txBox="1"/>
      </xdr:nvSpPr>
      <xdr:spPr>
        <a:xfrm>
          <a:off x="21088428" y="6301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138283</xdr:rowOff>
    </xdr:from>
    <xdr:to>
      <xdr:col>107</xdr:col>
      <xdr:colOff>50800</xdr:colOff>
      <xdr:row>38</xdr:row>
      <xdr:rowOff>138329</xdr:rowOff>
    </xdr:to>
    <xdr:cxnSp macro="">
      <xdr:nvCxnSpPr>
        <xdr:cNvPr id="734" name="直線コネクタ 733">
          <a:extLst>
            <a:ext uri="{FF2B5EF4-FFF2-40B4-BE49-F238E27FC236}">
              <a16:creationId xmlns:a16="http://schemas.microsoft.com/office/drawing/2014/main" xmlns="" id="{00000000-0008-0000-0600-0000DE020000}"/>
            </a:ext>
          </a:extLst>
        </xdr:cNvPr>
        <xdr:cNvCxnSpPr/>
      </xdr:nvCxnSpPr>
      <xdr:spPr>
        <a:xfrm flipV="1">
          <a:off x="19545300" y="6653383"/>
          <a:ext cx="8890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42174</xdr:rowOff>
    </xdr:from>
    <xdr:to>
      <xdr:col>107</xdr:col>
      <xdr:colOff>101600</xdr:colOff>
      <xdr:row>38</xdr:row>
      <xdr:rowOff>143774</xdr:rowOff>
    </xdr:to>
    <xdr:sp macro="" textlink="">
      <xdr:nvSpPr>
        <xdr:cNvPr id="735" name="フローチャート: 判断 734">
          <a:extLst>
            <a:ext uri="{FF2B5EF4-FFF2-40B4-BE49-F238E27FC236}">
              <a16:creationId xmlns:a16="http://schemas.microsoft.com/office/drawing/2014/main" xmlns="" id="{00000000-0008-0000-0600-0000DF020000}"/>
            </a:ext>
          </a:extLst>
        </xdr:cNvPr>
        <xdr:cNvSpPr/>
      </xdr:nvSpPr>
      <xdr:spPr>
        <a:xfrm>
          <a:off x="20383500" y="655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160301</xdr:rowOff>
    </xdr:from>
    <xdr:ext cx="469744" cy="259045"/>
    <xdr:sp macro="" textlink="">
      <xdr:nvSpPr>
        <xdr:cNvPr id="736" name="テキスト ボックス 735">
          <a:extLst>
            <a:ext uri="{FF2B5EF4-FFF2-40B4-BE49-F238E27FC236}">
              <a16:creationId xmlns:a16="http://schemas.microsoft.com/office/drawing/2014/main" xmlns="" id="{00000000-0008-0000-0600-0000E0020000}"/>
            </a:ext>
          </a:extLst>
        </xdr:cNvPr>
        <xdr:cNvSpPr txBox="1"/>
      </xdr:nvSpPr>
      <xdr:spPr>
        <a:xfrm>
          <a:off x="20199428" y="633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104313</xdr:rowOff>
    </xdr:from>
    <xdr:to>
      <xdr:col>102</xdr:col>
      <xdr:colOff>114300</xdr:colOff>
      <xdr:row>38</xdr:row>
      <xdr:rowOff>138329</xdr:rowOff>
    </xdr:to>
    <xdr:cxnSp macro="">
      <xdr:nvCxnSpPr>
        <xdr:cNvPr id="737" name="直線コネクタ 736">
          <a:extLst>
            <a:ext uri="{FF2B5EF4-FFF2-40B4-BE49-F238E27FC236}">
              <a16:creationId xmlns:a16="http://schemas.microsoft.com/office/drawing/2014/main" xmlns="" id="{00000000-0008-0000-0600-0000E1020000}"/>
            </a:ext>
          </a:extLst>
        </xdr:cNvPr>
        <xdr:cNvCxnSpPr/>
      </xdr:nvCxnSpPr>
      <xdr:spPr>
        <a:xfrm>
          <a:off x="18656300" y="6619413"/>
          <a:ext cx="889000" cy="34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47661</xdr:rowOff>
    </xdr:from>
    <xdr:to>
      <xdr:col>102</xdr:col>
      <xdr:colOff>165100</xdr:colOff>
      <xdr:row>38</xdr:row>
      <xdr:rowOff>149261</xdr:rowOff>
    </xdr:to>
    <xdr:sp macro="" textlink="">
      <xdr:nvSpPr>
        <xdr:cNvPr id="738" name="フローチャート: 判断 737">
          <a:extLst>
            <a:ext uri="{FF2B5EF4-FFF2-40B4-BE49-F238E27FC236}">
              <a16:creationId xmlns:a16="http://schemas.microsoft.com/office/drawing/2014/main" xmlns="" id="{00000000-0008-0000-0600-0000E2020000}"/>
            </a:ext>
          </a:extLst>
        </xdr:cNvPr>
        <xdr:cNvSpPr/>
      </xdr:nvSpPr>
      <xdr:spPr>
        <a:xfrm>
          <a:off x="19494500" y="6562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165788</xdr:rowOff>
    </xdr:from>
    <xdr:ext cx="378565" cy="259045"/>
    <xdr:sp macro="" textlink="">
      <xdr:nvSpPr>
        <xdr:cNvPr id="739" name="テキスト ボックス 738">
          <a:extLst>
            <a:ext uri="{FF2B5EF4-FFF2-40B4-BE49-F238E27FC236}">
              <a16:creationId xmlns:a16="http://schemas.microsoft.com/office/drawing/2014/main" xmlns="" id="{00000000-0008-0000-0600-0000E3020000}"/>
            </a:ext>
          </a:extLst>
        </xdr:cNvPr>
        <xdr:cNvSpPr txBox="1"/>
      </xdr:nvSpPr>
      <xdr:spPr>
        <a:xfrm>
          <a:off x="19356017" y="63379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38151</xdr:rowOff>
    </xdr:from>
    <xdr:to>
      <xdr:col>98</xdr:col>
      <xdr:colOff>38100</xdr:colOff>
      <xdr:row>38</xdr:row>
      <xdr:rowOff>139751</xdr:rowOff>
    </xdr:to>
    <xdr:sp macro="" textlink="">
      <xdr:nvSpPr>
        <xdr:cNvPr id="740" name="フローチャート: 判断 739">
          <a:extLst>
            <a:ext uri="{FF2B5EF4-FFF2-40B4-BE49-F238E27FC236}">
              <a16:creationId xmlns:a16="http://schemas.microsoft.com/office/drawing/2014/main" xmlns="" id="{00000000-0008-0000-0600-0000E4020000}"/>
            </a:ext>
          </a:extLst>
        </xdr:cNvPr>
        <xdr:cNvSpPr/>
      </xdr:nvSpPr>
      <xdr:spPr>
        <a:xfrm>
          <a:off x="18605500" y="6553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156278</xdr:rowOff>
    </xdr:from>
    <xdr:ext cx="469744" cy="259045"/>
    <xdr:sp macro="" textlink="">
      <xdr:nvSpPr>
        <xdr:cNvPr id="741" name="テキスト ボックス 740">
          <a:extLst>
            <a:ext uri="{FF2B5EF4-FFF2-40B4-BE49-F238E27FC236}">
              <a16:creationId xmlns:a16="http://schemas.microsoft.com/office/drawing/2014/main" xmlns="" id="{00000000-0008-0000-0600-0000E5020000}"/>
            </a:ext>
          </a:extLst>
        </xdr:cNvPr>
        <xdr:cNvSpPr txBox="1"/>
      </xdr:nvSpPr>
      <xdr:spPr>
        <a:xfrm>
          <a:off x="18421428" y="6328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xmlns="" id="{00000000-0008-0000-0600-0000E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xmlns="" id="{00000000-0008-0000-0600-0000E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xmlns="" id="{00000000-0008-0000-0600-0000E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xmlns="" id="{00000000-0008-0000-0600-0000E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xmlns="" id="{00000000-0008-0000-0600-0000E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7" name="楕円 746">
          <a:extLst>
            <a:ext uri="{FF2B5EF4-FFF2-40B4-BE49-F238E27FC236}">
              <a16:creationId xmlns:a16="http://schemas.microsoft.com/office/drawing/2014/main" xmlns="" id="{00000000-0008-0000-0600-0000EB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48" name="投資及び出資金該当値テキスト">
          <a:extLst>
            <a:ext uri="{FF2B5EF4-FFF2-40B4-BE49-F238E27FC236}">
              <a16:creationId xmlns:a16="http://schemas.microsoft.com/office/drawing/2014/main" xmlns="" id="{00000000-0008-0000-0600-0000EC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49" name="楕円 748">
          <a:extLst>
            <a:ext uri="{FF2B5EF4-FFF2-40B4-BE49-F238E27FC236}">
              <a16:creationId xmlns:a16="http://schemas.microsoft.com/office/drawing/2014/main" xmlns="" id="{00000000-0008-0000-0600-0000ED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0" name="テキスト ボックス 749">
          <a:extLst>
            <a:ext uri="{FF2B5EF4-FFF2-40B4-BE49-F238E27FC236}">
              <a16:creationId xmlns:a16="http://schemas.microsoft.com/office/drawing/2014/main" xmlns="" id="{00000000-0008-0000-0600-0000EE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87483</xdr:rowOff>
    </xdr:from>
    <xdr:to>
      <xdr:col>107</xdr:col>
      <xdr:colOff>101600</xdr:colOff>
      <xdr:row>39</xdr:row>
      <xdr:rowOff>17633</xdr:rowOff>
    </xdr:to>
    <xdr:sp macro="" textlink="">
      <xdr:nvSpPr>
        <xdr:cNvPr id="751" name="楕円 750">
          <a:extLst>
            <a:ext uri="{FF2B5EF4-FFF2-40B4-BE49-F238E27FC236}">
              <a16:creationId xmlns:a16="http://schemas.microsoft.com/office/drawing/2014/main" xmlns="" id="{00000000-0008-0000-0600-0000EF020000}"/>
            </a:ext>
          </a:extLst>
        </xdr:cNvPr>
        <xdr:cNvSpPr/>
      </xdr:nvSpPr>
      <xdr:spPr>
        <a:xfrm>
          <a:off x="20383500" y="6602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8760</xdr:rowOff>
    </xdr:from>
    <xdr:ext cx="313932" cy="259045"/>
    <xdr:sp macro="" textlink="">
      <xdr:nvSpPr>
        <xdr:cNvPr id="752" name="テキスト ボックス 751">
          <a:extLst>
            <a:ext uri="{FF2B5EF4-FFF2-40B4-BE49-F238E27FC236}">
              <a16:creationId xmlns:a16="http://schemas.microsoft.com/office/drawing/2014/main" xmlns="" id="{00000000-0008-0000-0600-0000F0020000}"/>
            </a:ext>
          </a:extLst>
        </xdr:cNvPr>
        <xdr:cNvSpPr txBox="1"/>
      </xdr:nvSpPr>
      <xdr:spPr>
        <a:xfrm>
          <a:off x="20277333" y="66953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87529</xdr:rowOff>
    </xdr:from>
    <xdr:to>
      <xdr:col>102</xdr:col>
      <xdr:colOff>165100</xdr:colOff>
      <xdr:row>39</xdr:row>
      <xdr:rowOff>17679</xdr:rowOff>
    </xdr:to>
    <xdr:sp macro="" textlink="">
      <xdr:nvSpPr>
        <xdr:cNvPr id="753" name="楕円 752">
          <a:extLst>
            <a:ext uri="{FF2B5EF4-FFF2-40B4-BE49-F238E27FC236}">
              <a16:creationId xmlns:a16="http://schemas.microsoft.com/office/drawing/2014/main" xmlns="" id="{00000000-0008-0000-0600-0000F1020000}"/>
            </a:ext>
          </a:extLst>
        </xdr:cNvPr>
        <xdr:cNvSpPr/>
      </xdr:nvSpPr>
      <xdr:spPr>
        <a:xfrm>
          <a:off x="19494500" y="660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8806</xdr:rowOff>
    </xdr:from>
    <xdr:ext cx="313932" cy="259045"/>
    <xdr:sp macro="" textlink="">
      <xdr:nvSpPr>
        <xdr:cNvPr id="754" name="テキスト ボックス 753">
          <a:extLst>
            <a:ext uri="{FF2B5EF4-FFF2-40B4-BE49-F238E27FC236}">
              <a16:creationId xmlns:a16="http://schemas.microsoft.com/office/drawing/2014/main" xmlns="" id="{00000000-0008-0000-0600-0000F2020000}"/>
            </a:ext>
          </a:extLst>
        </xdr:cNvPr>
        <xdr:cNvSpPr txBox="1"/>
      </xdr:nvSpPr>
      <xdr:spPr>
        <a:xfrm>
          <a:off x="19388333" y="66953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53513</xdr:rowOff>
    </xdr:from>
    <xdr:to>
      <xdr:col>98</xdr:col>
      <xdr:colOff>38100</xdr:colOff>
      <xdr:row>38</xdr:row>
      <xdr:rowOff>155113</xdr:rowOff>
    </xdr:to>
    <xdr:sp macro="" textlink="">
      <xdr:nvSpPr>
        <xdr:cNvPr id="755" name="楕円 754">
          <a:extLst>
            <a:ext uri="{FF2B5EF4-FFF2-40B4-BE49-F238E27FC236}">
              <a16:creationId xmlns:a16="http://schemas.microsoft.com/office/drawing/2014/main" xmlns="" id="{00000000-0008-0000-0600-0000F3020000}"/>
            </a:ext>
          </a:extLst>
        </xdr:cNvPr>
        <xdr:cNvSpPr/>
      </xdr:nvSpPr>
      <xdr:spPr>
        <a:xfrm>
          <a:off x="18605500" y="6568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146240</xdr:rowOff>
    </xdr:from>
    <xdr:ext cx="378565" cy="259045"/>
    <xdr:sp macro="" textlink="">
      <xdr:nvSpPr>
        <xdr:cNvPr id="756" name="テキスト ボックス 755">
          <a:extLst>
            <a:ext uri="{FF2B5EF4-FFF2-40B4-BE49-F238E27FC236}">
              <a16:creationId xmlns:a16="http://schemas.microsoft.com/office/drawing/2014/main" xmlns="" id="{00000000-0008-0000-0600-0000F4020000}"/>
            </a:ext>
          </a:extLst>
        </xdr:cNvPr>
        <xdr:cNvSpPr txBox="1"/>
      </xdr:nvSpPr>
      <xdr:spPr>
        <a:xfrm>
          <a:off x="18467017" y="66613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7" name="正方形/長方形 756">
          <a:extLst>
            <a:ext uri="{FF2B5EF4-FFF2-40B4-BE49-F238E27FC236}">
              <a16:creationId xmlns:a16="http://schemas.microsoft.com/office/drawing/2014/main" xmlns="" id="{00000000-0008-0000-0600-0000F5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8" name="正方形/長方形 757">
          <a:extLst>
            <a:ext uri="{FF2B5EF4-FFF2-40B4-BE49-F238E27FC236}">
              <a16:creationId xmlns:a16="http://schemas.microsoft.com/office/drawing/2014/main" xmlns="" id="{00000000-0008-0000-0600-0000F6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9" name="正方形/長方形 758">
          <a:extLst>
            <a:ext uri="{FF2B5EF4-FFF2-40B4-BE49-F238E27FC236}">
              <a16:creationId xmlns:a16="http://schemas.microsoft.com/office/drawing/2014/main" xmlns="" id="{00000000-0008-0000-0600-0000F7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0" name="正方形/長方形 759">
          <a:extLst>
            <a:ext uri="{FF2B5EF4-FFF2-40B4-BE49-F238E27FC236}">
              <a16:creationId xmlns:a16="http://schemas.microsoft.com/office/drawing/2014/main" xmlns="" id="{00000000-0008-0000-0600-0000F8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1" name="正方形/長方形 760">
          <a:extLst>
            <a:ext uri="{FF2B5EF4-FFF2-40B4-BE49-F238E27FC236}">
              <a16:creationId xmlns:a16="http://schemas.microsoft.com/office/drawing/2014/main" xmlns="" id="{00000000-0008-0000-0600-0000F9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2" name="正方形/長方形 761">
          <a:extLst>
            <a:ext uri="{FF2B5EF4-FFF2-40B4-BE49-F238E27FC236}">
              <a16:creationId xmlns:a16="http://schemas.microsoft.com/office/drawing/2014/main" xmlns="" id="{00000000-0008-0000-0600-0000FA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3" name="正方形/長方形 762">
          <a:extLst>
            <a:ext uri="{FF2B5EF4-FFF2-40B4-BE49-F238E27FC236}">
              <a16:creationId xmlns:a16="http://schemas.microsoft.com/office/drawing/2014/main" xmlns="" id="{00000000-0008-0000-0600-0000FB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4" name="正方形/長方形 763">
          <a:extLst>
            <a:ext uri="{FF2B5EF4-FFF2-40B4-BE49-F238E27FC236}">
              <a16:creationId xmlns:a16="http://schemas.microsoft.com/office/drawing/2014/main" xmlns="" id="{00000000-0008-0000-0600-0000FC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5" name="テキスト ボックス 764">
          <a:extLst>
            <a:ext uri="{FF2B5EF4-FFF2-40B4-BE49-F238E27FC236}">
              <a16:creationId xmlns:a16="http://schemas.microsoft.com/office/drawing/2014/main" xmlns="" id="{00000000-0008-0000-0600-0000FD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6" name="直線コネクタ 765">
          <a:extLst>
            <a:ext uri="{FF2B5EF4-FFF2-40B4-BE49-F238E27FC236}">
              <a16:creationId xmlns:a16="http://schemas.microsoft.com/office/drawing/2014/main" xmlns="" id="{00000000-0008-0000-0600-0000FE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7" name="直線コネクタ 766">
          <a:extLst>
            <a:ext uri="{FF2B5EF4-FFF2-40B4-BE49-F238E27FC236}">
              <a16:creationId xmlns:a16="http://schemas.microsoft.com/office/drawing/2014/main" xmlns="" id="{00000000-0008-0000-0600-0000FF02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8" name="テキスト ボックス 767">
          <a:extLst>
            <a:ext uri="{FF2B5EF4-FFF2-40B4-BE49-F238E27FC236}">
              <a16:creationId xmlns:a16="http://schemas.microsoft.com/office/drawing/2014/main" xmlns="" id="{00000000-0008-0000-0600-000000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9" name="直線コネクタ 768">
          <a:extLst>
            <a:ext uri="{FF2B5EF4-FFF2-40B4-BE49-F238E27FC236}">
              <a16:creationId xmlns:a16="http://schemas.microsoft.com/office/drawing/2014/main" xmlns="" id="{00000000-0008-0000-0600-000001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70" name="テキスト ボックス 769">
          <a:extLst>
            <a:ext uri="{FF2B5EF4-FFF2-40B4-BE49-F238E27FC236}">
              <a16:creationId xmlns:a16="http://schemas.microsoft.com/office/drawing/2014/main" xmlns="" id="{00000000-0008-0000-0600-000002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1" name="直線コネクタ 770">
          <a:extLst>
            <a:ext uri="{FF2B5EF4-FFF2-40B4-BE49-F238E27FC236}">
              <a16:creationId xmlns:a16="http://schemas.microsoft.com/office/drawing/2014/main" xmlns="" id="{00000000-0008-0000-0600-00000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2" name="テキスト ボックス 771">
          <a:extLst>
            <a:ext uri="{FF2B5EF4-FFF2-40B4-BE49-F238E27FC236}">
              <a16:creationId xmlns:a16="http://schemas.microsoft.com/office/drawing/2014/main" xmlns="" id="{00000000-0008-0000-0600-000004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3" name="直線コネクタ 772">
          <a:extLst>
            <a:ext uri="{FF2B5EF4-FFF2-40B4-BE49-F238E27FC236}">
              <a16:creationId xmlns:a16="http://schemas.microsoft.com/office/drawing/2014/main" xmlns="" id="{00000000-0008-0000-0600-000005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4" name="テキスト ボックス 773">
          <a:extLst>
            <a:ext uri="{FF2B5EF4-FFF2-40B4-BE49-F238E27FC236}">
              <a16:creationId xmlns:a16="http://schemas.microsoft.com/office/drawing/2014/main" xmlns="" id="{00000000-0008-0000-0600-000006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5" name="直線コネクタ 774">
          <a:extLst>
            <a:ext uri="{FF2B5EF4-FFF2-40B4-BE49-F238E27FC236}">
              <a16:creationId xmlns:a16="http://schemas.microsoft.com/office/drawing/2014/main" xmlns="" id="{00000000-0008-0000-0600-000007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6" name="テキスト ボックス 775">
          <a:extLst>
            <a:ext uri="{FF2B5EF4-FFF2-40B4-BE49-F238E27FC236}">
              <a16:creationId xmlns:a16="http://schemas.microsoft.com/office/drawing/2014/main" xmlns="" id="{00000000-0008-0000-0600-000008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a:extLst>
            <a:ext uri="{FF2B5EF4-FFF2-40B4-BE49-F238E27FC236}">
              <a16:creationId xmlns:a16="http://schemas.microsoft.com/office/drawing/2014/main" xmlns="" id="{00000000-0008-0000-0600-00000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8" name="テキスト ボックス 777">
          <a:extLst>
            <a:ext uri="{FF2B5EF4-FFF2-40B4-BE49-F238E27FC236}">
              <a16:creationId xmlns:a16="http://schemas.microsoft.com/office/drawing/2014/main" xmlns="" id="{00000000-0008-0000-0600-00000A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貸付金グラフ枠">
          <a:extLst>
            <a:ext uri="{FF2B5EF4-FFF2-40B4-BE49-F238E27FC236}">
              <a16:creationId xmlns:a16="http://schemas.microsoft.com/office/drawing/2014/main" xmlns="" id="{00000000-0008-0000-0600-00000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107924</xdr:rowOff>
    </xdr:from>
    <xdr:to>
      <xdr:col>116</xdr:col>
      <xdr:colOff>62864</xdr:colOff>
      <xdr:row>59</xdr:row>
      <xdr:rowOff>44450</xdr:rowOff>
    </xdr:to>
    <xdr:cxnSp macro="">
      <xdr:nvCxnSpPr>
        <xdr:cNvPr id="780" name="直線コネクタ 779">
          <a:extLst>
            <a:ext uri="{FF2B5EF4-FFF2-40B4-BE49-F238E27FC236}">
              <a16:creationId xmlns:a16="http://schemas.microsoft.com/office/drawing/2014/main" xmlns="" id="{00000000-0008-0000-0600-00000C030000}"/>
            </a:ext>
          </a:extLst>
        </xdr:cNvPr>
        <xdr:cNvCxnSpPr/>
      </xdr:nvCxnSpPr>
      <xdr:spPr>
        <a:xfrm flipV="1">
          <a:off x="22159595" y="8851874"/>
          <a:ext cx="1269" cy="13081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1" name="貸付金最小値テキスト">
          <a:extLst>
            <a:ext uri="{FF2B5EF4-FFF2-40B4-BE49-F238E27FC236}">
              <a16:creationId xmlns:a16="http://schemas.microsoft.com/office/drawing/2014/main" xmlns="" id="{00000000-0008-0000-0600-00000D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2" name="直線コネクタ 781">
          <a:extLst>
            <a:ext uri="{FF2B5EF4-FFF2-40B4-BE49-F238E27FC236}">
              <a16:creationId xmlns:a16="http://schemas.microsoft.com/office/drawing/2014/main" xmlns="" id="{00000000-0008-0000-0600-00000E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54601</xdr:rowOff>
    </xdr:from>
    <xdr:ext cx="534377" cy="259045"/>
    <xdr:sp macro="" textlink="">
      <xdr:nvSpPr>
        <xdr:cNvPr id="783" name="貸付金最大値テキスト">
          <a:extLst>
            <a:ext uri="{FF2B5EF4-FFF2-40B4-BE49-F238E27FC236}">
              <a16:creationId xmlns:a16="http://schemas.microsoft.com/office/drawing/2014/main" xmlns="" id="{00000000-0008-0000-0600-00000F030000}"/>
            </a:ext>
          </a:extLst>
        </xdr:cNvPr>
        <xdr:cNvSpPr txBox="1"/>
      </xdr:nvSpPr>
      <xdr:spPr>
        <a:xfrm>
          <a:off x="22212300" y="8627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107924</xdr:rowOff>
    </xdr:from>
    <xdr:to>
      <xdr:col>116</xdr:col>
      <xdr:colOff>152400</xdr:colOff>
      <xdr:row>51</xdr:row>
      <xdr:rowOff>107924</xdr:rowOff>
    </xdr:to>
    <xdr:cxnSp macro="">
      <xdr:nvCxnSpPr>
        <xdr:cNvPr id="784" name="直線コネクタ 783">
          <a:extLst>
            <a:ext uri="{FF2B5EF4-FFF2-40B4-BE49-F238E27FC236}">
              <a16:creationId xmlns:a16="http://schemas.microsoft.com/office/drawing/2014/main" xmlns="" id="{00000000-0008-0000-0600-000010030000}"/>
            </a:ext>
          </a:extLst>
        </xdr:cNvPr>
        <xdr:cNvCxnSpPr/>
      </xdr:nvCxnSpPr>
      <xdr:spPr>
        <a:xfrm>
          <a:off x="22072600" y="8851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10617</xdr:rowOff>
    </xdr:from>
    <xdr:to>
      <xdr:col>116</xdr:col>
      <xdr:colOff>63500</xdr:colOff>
      <xdr:row>59</xdr:row>
      <xdr:rowOff>11836</xdr:rowOff>
    </xdr:to>
    <xdr:cxnSp macro="">
      <xdr:nvCxnSpPr>
        <xdr:cNvPr id="785" name="直線コネクタ 784">
          <a:extLst>
            <a:ext uri="{FF2B5EF4-FFF2-40B4-BE49-F238E27FC236}">
              <a16:creationId xmlns:a16="http://schemas.microsoft.com/office/drawing/2014/main" xmlns="" id="{00000000-0008-0000-0600-000011030000}"/>
            </a:ext>
          </a:extLst>
        </xdr:cNvPr>
        <xdr:cNvCxnSpPr/>
      </xdr:nvCxnSpPr>
      <xdr:spPr>
        <a:xfrm flipV="1">
          <a:off x="21323300" y="10126167"/>
          <a:ext cx="838200" cy="1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13250</xdr:rowOff>
    </xdr:from>
    <xdr:ext cx="469744" cy="259045"/>
    <xdr:sp macro="" textlink="">
      <xdr:nvSpPr>
        <xdr:cNvPr id="786" name="貸付金平均値テキスト">
          <a:extLst>
            <a:ext uri="{FF2B5EF4-FFF2-40B4-BE49-F238E27FC236}">
              <a16:creationId xmlns:a16="http://schemas.microsoft.com/office/drawing/2014/main" xmlns="" id="{00000000-0008-0000-0600-000012030000}"/>
            </a:ext>
          </a:extLst>
        </xdr:cNvPr>
        <xdr:cNvSpPr txBox="1"/>
      </xdr:nvSpPr>
      <xdr:spPr>
        <a:xfrm>
          <a:off x="22212300" y="97859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161823</xdr:rowOff>
    </xdr:from>
    <xdr:to>
      <xdr:col>116</xdr:col>
      <xdr:colOff>114300</xdr:colOff>
      <xdr:row>58</xdr:row>
      <xdr:rowOff>91973</xdr:rowOff>
    </xdr:to>
    <xdr:sp macro="" textlink="">
      <xdr:nvSpPr>
        <xdr:cNvPr id="787" name="フローチャート: 判断 786">
          <a:extLst>
            <a:ext uri="{FF2B5EF4-FFF2-40B4-BE49-F238E27FC236}">
              <a16:creationId xmlns:a16="http://schemas.microsoft.com/office/drawing/2014/main" xmlns="" id="{00000000-0008-0000-0600-000013030000}"/>
            </a:ext>
          </a:extLst>
        </xdr:cNvPr>
        <xdr:cNvSpPr/>
      </xdr:nvSpPr>
      <xdr:spPr>
        <a:xfrm>
          <a:off x="22110700" y="9934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149987</xdr:rowOff>
    </xdr:from>
    <xdr:to>
      <xdr:col>111</xdr:col>
      <xdr:colOff>177800</xdr:colOff>
      <xdr:row>59</xdr:row>
      <xdr:rowOff>11836</xdr:rowOff>
    </xdr:to>
    <xdr:cxnSp macro="">
      <xdr:nvCxnSpPr>
        <xdr:cNvPr id="788" name="直線コネクタ 787">
          <a:extLst>
            <a:ext uri="{FF2B5EF4-FFF2-40B4-BE49-F238E27FC236}">
              <a16:creationId xmlns:a16="http://schemas.microsoft.com/office/drawing/2014/main" xmlns="" id="{00000000-0008-0000-0600-000014030000}"/>
            </a:ext>
          </a:extLst>
        </xdr:cNvPr>
        <xdr:cNvCxnSpPr/>
      </xdr:nvCxnSpPr>
      <xdr:spPr>
        <a:xfrm>
          <a:off x="20434300" y="10094087"/>
          <a:ext cx="889000" cy="33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160300</xdr:rowOff>
    </xdr:from>
    <xdr:to>
      <xdr:col>112</xdr:col>
      <xdr:colOff>38100</xdr:colOff>
      <xdr:row>58</xdr:row>
      <xdr:rowOff>90450</xdr:rowOff>
    </xdr:to>
    <xdr:sp macro="" textlink="">
      <xdr:nvSpPr>
        <xdr:cNvPr id="789" name="フローチャート: 判断 788">
          <a:extLst>
            <a:ext uri="{FF2B5EF4-FFF2-40B4-BE49-F238E27FC236}">
              <a16:creationId xmlns:a16="http://schemas.microsoft.com/office/drawing/2014/main" xmlns="" id="{00000000-0008-0000-0600-000015030000}"/>
            </a:ext>
          </a:extLst>
        </xdr:cNvPr>
        <xdr:cNvSpPr/>
      </xdr:nvSpPr>
      <xdr:spPr>
        <a:xfrm>
          <a:off x="21272500" y="993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106977</xdr:rowOff>
    </xdr:from>
    <xdr:ext cx="469744" cy="259045"/>
    <xdr:sp macro="" textlink="">
      <xdr:nvSpPr>
        <xdr:cNvPr id="790" name="テキスト ボックス 789">
          <a:extLst>
            <a:ext uri="{FF2B5EF4-FFF2-40B4-BE49-F238E27FC236}">
              <a16:creationId xmlns:a16="http://schemas.microsoft.com/office/drawing/2014/main" xmlns="" id="{00000000-0008-0000-0600-000016030000}"/>
            </a:ext>
          </a:extLst>
        </xdr:cNvPr>
        <xdr:cNvSpPr txBox="1"/>
      </xdr:nvSpPr>
      <xdr:spPr>
        <a:xfrm>
          <a:off x="21088428" y="9708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149987</xdr:rowOff>
    </xdr:from>
    <xdr:to>
      <xdr:col>107</xdr:col>
      <xdr:colOff>50800</xdr:colOff>
      <xdr:row>59</xdr:row>
      <xdr:rowOff>35763</xdr:rowOff>
    </xdr:to>
    <xdr:cxnSp macro="">
      <xdr:nvCxnSpPr>
        <xdr:cNvPr id="791" name="直線コネクタ 790">
          <a:extLst>
            <a:ext uri="{FF2B5EF4-FFF2-40B4-BE49-F238E27FC236}">
              <a16:creationId xmlns:a16="http://schemas.microsoft.com/office/drawing/2014/main" xmlns="" id="{00000000-0008-0000-0600-000017030000}"/>
            </a:ext>
          </a:extLst>
        </xdr:cNvPr>
        <xdr:cNvCxnSpPr/>
      </xdr:nvCxnSpPr>
      <xdr:spPr>
        <a:xfrm flipV="1">
          <a:off x="19545300" y="10094087"/>
          <a:ext cx="889000" cy="57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140106</xdr:rowOff>
    </xdr:from>
    <xdr:to>
      <xdr:col>107</xdr:col>
      <xdr:colOff>101600</xdr:colOff>
      <xdr:row>58</xdr:row>
      <xdr:rowOff>70256</xdr:rowOff>
    </xdr:to>
    <xdr:sp macro="" textlink="">
      <xdr:nvSpPr>
        <xdr:cNvPr id="792" name="フローチャート: 判断 791">
          <a:extLst>
            <a:ext uri="{FF2B5EF4-FFF2-40B4-BE49-F238E27FC236}">
              <a16:creationId xmlns:a16="http://schemas.microsoft.com/office/drawing/2014/main" xmlns="" id="{00000000-0008-0000-0600-000018030000}"/>
            </a:ext>
          </a:extLst>
        </xdr:cNvPr>
        <xdr:cNvSpPr/>
      </xdr:nvSpPr>
      <xdr:spPr>
        <a:xfrm>
          <a:off x="20383500" y="991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86783</xdr:rowOff>
    </xdr:from>
    <xdr:ext cx="469744" cy="259045"/>
    <xdr:sp macro="" textlink="">
      <xdr:nvSpPr>
        <xdr:cNvPr id="793" name="テキスト ボックス 792">
          <a:extLst>
            <a:ext uri="{FF2B5EF4-FFF2-40B4-BE49-F238E27FC236}">
              <a16:creationId xmlns:a16="http://schemas.microsoft.com/office/drawing/2014/main" xmlns="" id="{00000000-0008-0000-0600-000019030000}"/>
            </a:ext>
          </a:extLst>
        </xdr:cNvPr>
        <xdr:cNvSpPr txBox="1"/>
      </xdr:nvSpPr>
      <xdr:spPr>
        <a:xfrm>
          <a:off x="20199428" y="9687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25553</xdr:rowOff>
    </xdr:from>
    <xdr:to>
      <xdr:col>102</xdr:col>
      <xdr:colOff>114300</xdr:colOff>
      <xdr:row>59</xdr:row>
      <xdr:rowOff>35763</xdr:rowOff>
    </xdr:to>
    <xdr:cxnSp macro="">
      <xdr:nvCxnSpPr>
        <xdr:cNvPr id="794" name="直線コネクタ 793">
          <a:extLst>
            <a:ext uri="{FF2B5EF4-FFF2-40B4-BE49-F238E27FC236}">
              <a16:creationId xmlns:a16="http://schemas.microsoft.com/office/drawing/2014/main" xmlns="" id="{00000000-0008-0000-0600-00001A030000}"/>
            </a:ext>
          </a:extLst>
        </xdr:cNvPr>
        <xdr:cNvCxnSpPr/>
      </xdr:nvCxnSpPr>
      <xdr:spPr>
        <a:xfrm>
          <a:off x="18656300" y="10141103"/>
          <a:ext cx="889000" cy="10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163195</xdr:rowOff>
    </xdr:from>
    <xdr:to>
      <xdr:col>102</xdr:col>
      <xdr:colOff>165100</xdr:colOff>
      <xdr:row>58</xdr:row>
      <xdr:rowOff>93345</xdr:rowOff>
    </xdr:to>
    <xdr:sp macro="" textlink="">
      <xdr:nvSpPr>
        <xdr:cNvPr id="795" name="フローチャート: 判断 794">
          <a:extLst>
            <a:ext uri="{FF2B5EF4-FFF2-40B4-BE49-F238E27FC236}">
              <a16:creationId xmlns:a16="http://schemas.microsoft.com/office/drawing/2014/main" xmlns="" id="{00000000-0008-0000-0600-00001B030000}"/>
            </a:ext>
          </a:extLst>
        </xdr:cNvPr>
        <xdr:cNvSpPr/>
      </xdr:nvSpPr>
      <xdr:spPr>
        <a:xfrm>
          <a:off x="19494500" y="9935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109872</xdr:rowOff>
    </xdr:from>
    <xdr:ext cx="469744" cy="259045"/>
    <xdr:sp macro="" textlink="">
      <xdr:nvSpPr>
        <xdr:cNvPr id="796" name="テキスト ボックス 795">
          <a:extLst>
            <a:ext uri="{FF2B5EF4-FFF2-40B4-BE49-F238E27FC236}">
              <a16:creationId xmlns:a16="http://schemas.microsoft.com/office/drawing/2014/main" xmlns="" id="{00000000-0008-0000-0600-00001C030000}"/>
            </a:ext>
          </a:extLst>
        </xdr:cNvPr>
        <xdr:cNvSpPr txBox="1"/>
      </xdr:nvSpPr>
      <xdr:spPr>
        <a:xfrm>
          <a:off x="19310428" y="9711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115189</xdr:rowOff>
    </xdr:from>
    <xdr:to>
      <xdr:col>98</xdr:col>
      <xdr:colOff>38100</xdr:colOff>
      <xdr:row>58</xdr:row>
      <xdr:rowOff>45339</xdr:rowOff>
    </xdr:to>
    <xdr:sp macro="" textlink="">
      <xdr:nvSpPr>
        <xdr:cNvPr id="797" name="フローチャート: 判断 796">
          <a:extLst>
            <a:ext uri="{FF2B5EF4-FFF2-40B4-BE49-F238E27FC236}">
              <a16:creationId xmlns:a16="http://schemas.microsoft.com/office/drawing/2014/main" xmlns="" id="{00000000-0008-0000-0600-00001D030000}"/>
            </a:ext>
          </a:extLst>
        </xdr:cNvPr>
        <xdr:cNvSpPr/>
      </xdr:nvSpPr>
      <xdr:spPr>
        <a:xfrm>
          <a:off x="18605500" y="988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61866</xdr:rowOff>
    </xdr:from>
    <xdr:ext cx="469744" cy="259045"/>
    <xdr:sp macro="" textlink="">
      <xdr:nvSpPr>
        <xdr:cNvPr id="798" name="テキスト ボックス 797">
          <a:extLst>
            <a:ext uri="{FF2B5EF4-FFF2-40B4-BE49-F238E27FC236}">
              <a16:creationId xmlns:a16="http://schemas.microsoft.com/office/drawing/2014/main" xmlns="" id="{00000000-0008-0000-0600-00001E030000}"/>
            </a:ext>
          </a:extLst>
        </xdr:cNvPr>
        <xdr:cNvSpPr txBox="1"/>
      </xdr:nvSpPr>
      <xdr:spPr>
        <a:xfrm>
          <a:off x="18421428" y="9663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xmlns="" id="{00000000-0008-0000-0600-00001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xmlns="" id="{00000000-0008-0000-0600-00002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xmlns="" id="{00000000-0008-0000-0600-00002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xmlns="" id="{00000000-0008-0000-0600-00002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xmlns="" id="{00000000-0008-0000-0600-00002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131267</xdr:rowOff>
    </xdr:from>
    <xdr:to>
      <xdr:col>116</xdr:col>
      <xdr:colOff>114300</xdr:colOff>
      <xdr:row>59</xdr:row>
      <xdr:rowOff>61417</xdr:rowOff>
    </xdr:to>
    <xdr:sp macro="" textlink="">
      <xdr:nvSpPr>
        <xdr:cNvPr id="804" name="楕円 803">
          <a:extLst>
            <a:ext uri="{FF2B5EF4-FFF2-40B4-BE49-F238E27FC236}">
              <a16:creationId xmlns:a16="http://schemas.microsoft.com/office/drawing/2014/main" xmlns="" id="{00000000-0008-0000-0600-000024030000}"/>
            </a:ext>
          </a:extLst>
        </xdr:cNvPr>
        <xdr:cNvSpPr/>
      </xdr:nvSpPr>
      <xdr:spPr>
        <a:xfrm>
          <a:off x="22110700" y="10075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46194</xdr:rowOff>
    </xdr:from>
    <xdr:ext cx="378565" cy="259045"/>
    <xdr:sp macro="" textlink="">
      <xdr:nvSpPr>
        <xdr:cNvPr id="805" name="貸付金該当値テキスト">
          <a:extLst>
            <a:ext uri="{FF2B5EF4-FFF2-40B4-BE49-F238E27FC236}">
              <a16:creationId xmlns:a16="http://schemas.microsoft.com/office/drawing/2014/main" xmlns="" id="{00000000-0008-0000-0600-000025030000}"/>
            </a:ext>
          </a:extLst>
        </xdr:cNvPr>
        <xdr:cNvSpPr txBox="1"/>
      </xdr:nvSpPr>
      <xdr:spPr>
        <a:xfrm>
          <a:off x="22212300" y="99902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132486</xdr:rowOff>
    </xdr:from>
    <xdr:to>
      <xdr:col>112</xdr:col>
      <xdr:colOff>38100</xdr:colOff>
      <xdr:row>59</xdr:row>
      <xdr:rowOff>62636</xdr:rowOff>
    </xdr:to>
    <xdr:sp macro="" textlink="">
      <xdr:nvSpPr>
        <xdr:cNvPr id="806" name="楕円 805">
          <a:extLst>
            <a:ext uri="{FF2B5EF4-FFF2-40B4-BE49-F238E27FC236}">
              <a16:creationId xmlns:a16="http://schemas.microsoft.com/office/drawing/2014/main" xmlns="" id="{00000000-0008-0000-0600-000026030000}"/>
            </a:ext>
          </a:extLst>
        </xdr:cNvPr>
        <xdr:cNvSpPr/>
      </xdr:nvSpPr>
      <xdr:spPr>
        <a:xfrm>
          <a:off x="21272500" y="10076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53763</xdr:rowOff>
    </xdr:from>
    <xdr:ext cx="378565" cy="259045"/>
    <xdr:sp macro="" textlink="">
      <xdr:nvSpPr>
        <xdr:cNvPr id="807" name="テキスト ボックス 806">
          <a:extLst>
            <a:ext uri="{FF2B5EF4-FFF2-40B4-BE49-F238E27FC236}">
              <a16:creationId xmlns:a16="http://schemas.microsoft.com/office/drawing/2014/main" xmlns="" id="{00000000-0008-0000-0600-000027030000}"/>
            </a:ext>
          </a:extLst>
        </xdr:cNvPr>
        <xdr:cNvSpPr txBox="1"/>
      </xdr:nvSpPr>
      <xdr:spPr>
        <a:xfrm>
          <a:off x="21134017" y="101693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99187</xdr:rowOff>
    </xdr:from>
    <xdr:to>
      <xdr:col>107</xdr:col>
      <xdr:colOff>101600</xdr:colOff>
      <xdr:row>59</xdr:row>
      <xdr:rowOff>29337</xdr:rowOff>
    </xdr:to>
    <xdr:sp macro="" textlink="">
      <xdr:nvSpPr>
        <xdr:cNvPr id="808" name="楕円 807">
          <a:extLst>
            <a:ext uri="{FF2B5EF4-FFF2-40B4-BE49-F238E27FC236}">
              <a16:creationId xmlns:a16="http://schemas.microsoft.com/office/drawing/2014/main" xmlns="" id="{00000000-0008-0000-0600-000028030000}"/>
            </a:ext>
          </a:extLst>
        </xdr:cNvPr>
        <xdr:cNvSpPr/>
      </xdr:nvSpPr>
      <xdr:spPr>
        <a:xfrm>
          <a:off x="20383500" y="1004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20464</xdr:rowOff>
    </xdr:from>
    <xdr:ext cx="378565" cy="259045"/>
    <xdr:sp macro="" textlink="">
      <xdr:nvSpPr>
        <xdr:cNvPr id="809" name="テキスト ボックス 808">
          <a:extLst>
            <a:ext uri="{FF2B5EF4-FFF2-40B4-BE49-F238E27FC236}">
              <a16:creationId xmlns:a16="http://schemas.microsoft.com/office/drawing/2014/main" xmlns="" id="{00000000-0008-0000-0600-000029030000}"/>
            </a:ext>
          </a:extLst>
        </xdr:cNvPr>
        <xdr:cNvSpPr txBox="1"/>
      </xdr:nvSpPr>
      <xdr:spPr>
        <a:xfrm>
          <a:off x="20245017" y="101360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156413</xdr:rowOff>
    </xdr:from>
    <xdr:to>
      <xdr:col>102</xdr:col>
      <xdr:colOff>165100</xdr:colOff>
      <xdr:row>59</xdr:row>
      <xdr:rowOff>86563</xdr:rowOff>
    </xdr:to>
    <xdr:sp macro="" textlink="">
      <xdr:nvSpPr>
        <xdr:cNvPr id="810" name="楕円 809">
          <a:extLst>
            <a:ext uri="{FF2B5EF4-FFF2-40B4-BE49-F238E27FC236}">
              <a16:creationId xmlns:a16="http://schemas.microsoft.com/office/drawing/2014/main" xmlns="" id="{00000000-0008-0000-0600-00002A030000}"/>
            </a:ext>
          </a:extLst>
        </xdr:cNvPr>
        <xdr:cNvSpPr/>
      </xdr:nvSpPr>
      <xdr:spPr>
        <a:xfrm>
          <a:off x="19494500" y="10100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77690</xdr:rowOff>
    </xdr:from>
    <xdr:ext cx="378565" cy="259045"/>
    <xdr:sp macro="" textlink="">
      <xdr:nvSpPr>
        <xdr:cNvPr id="811" name="テキスト ボックス 810">
          <a:extLst>
            <a:ext uri="{FF2B5EF4-FFF2-40B4-BE49-F238E27FC236}">
              <a16:creationId xmlns:a16="http://schemas.microsoft.com/office/drawing/2014/main" xmlns="" id="{00000000-0008-0000-0600-00002B030000}"/>
            </a:ext>
          </a:extLst>
        </xdr:cNvPr>
        <xdr:cNvSpPr txBox="1"/>
      </xdr:nvSpPr>
      <xdr:spPr>
        <a:xfrm>
          <a:off x="19356017" y="101932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146203</xdr:rowOff>
    </xdr:from>
    <xdr:to>
      <xdr:col>98</xdr:col>
      <xdr:colOff>38100</xdr:colOff>
      <xdr:row>59</xdr:row>
      <xdr:rowOff>76353</xdr:rowOff>
    </xdr:to>
    <xdr:sp macro="" textlink="">
      <xdr:nvSpPr>
        <xdr:cNvPr id="812" name="楕円 811">
          <a:extLst>
            <a:ext uri="{FF2B5EF4-FFF2-40B4-BE49-F238E27FC236}">
              <a16:creationId xmlns:a16="http://schemas.microsoft.com/office/drawing/2014/main" xmlns="" id="{00000000-0008-0000-0600-00002C030000}"/>
            </a:ext>
          </a:extLst>
        </xdr:cNvPr>
        <xdr:cNvSpPr/>
      </xdr:nvSpPr>
      <xdr:spPr>
        <a:xfrm>
          <a:off x="18605500" y="10090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67480</xdr:rowOff>
    </xdr:from>
    <xdr:ext cx="378565" cy="259045"/>
    <xdr:sp macro="" textlink="">
      <xdr:nvSpPr>
        <xdr:cNvPr id="813" name="テキスト ボックス 812">
          <a:extLst>
            <a:ext uri="{FF2B5EF4-FFF2-40B4-BE49-F238E27FC236}">
              <a16:creationId xmlns:a16="http://schemas.microsoft.com/office/drawing/2014/main" xmlns="" id="{00000000-0008-0000-0600-00002D030000}"/>
            </a:ext>
          </a:extLst>
        </xdr:cNvPr>
        <xdr:cNvSpPr txBox="1"/>
      </xdr:nvSpPr>
      <xdr:spPr>
        <a:xfrm>
          <a:off x="18467017" y="101830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4" name="正方形/長方形 813">
          <a:extLst>
            <a:ext uri="{FF2B5EF4-FFF2-40B4-BE49-F238E27FC236}">
              <a16:creationId xmlns:a16="http://schemas.microsoft.com/office/drawing/2014/main" xmlns="" id="{00000000-0008-0000-0600-00002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5" name="正方形/長方形 814">
          <a:extLst>
            <a:ext uri="{FF2B5EF4-FFF2-40B4-BE49-F238E27FC236}">
              <a16:creationId xmlns:a16="http://schemas.microsoft.com/office/drawing/2014/main" xmlns="" id="{00000000-0008-0000-0600-00002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6" name="正方形/長方形 815">
          <a:extLst>
            <a:ext uri="{FF2B5EF4-FFF2-40B4-BE49-F238E27FC236}">
              <a16:creationId xmlns:a16="http://schemas.microsoft.com/office/drawing/2014/main" xmlns="" id="{00000000-0008-0000-0600-00003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7" name="正方形/長方形 816">
          <a:extLst>
            <a:ext uri="{FF2B5EF4-FFF2-40B4-BE49-F238E27FC236}">
              <a16:creationId xmlns:a16="http://schemas.microsoft.com/office/drawing/2014/main" xmlns="" id="{00000000-0008-0000-0600-00003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8" name="正方形/長方形 817">
          <a:extLst>
            <a:ext uri="{FF2B5EF4-FFF2-40B4-BE49-F238E27FC236}">
              <a16:creationId xmlns:a16="http://schemas.microsoft.com/office/drawing/2014/main" xmlns="" id="{00000000-0008-0000-0600-00003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9" name="正方形/長方形 818">
          <a:extLst>
            <a:ext uri="{FF2B5EF4-FFF2-40B4-BE49-F238E27FC236}">
              <a16:creationId xmlns:a16="http://schemas.microsoft.com/office/drawing/2014/main" xmlns="" id="{00000000-0008-0000-0600-00003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0" name="正方形/長方形 819">
          <a:extLst>
            <a:ext uri="{FF2B5EF4-FFF2-40B4-BE49-F238E27FC236}">
              <a16:creationId xmlns:a16="http://schemas.microsoft.com/office/drawing/2014/main" xmlns="" id="{00000000-0008-0000-0600-00003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1" name="正方形/長方形 820">
          <a:extLst>
            <a:ext uri="{FF2B5EF4-FFF2-40B4-BE49-F238E27FC236}">
              <a16:creationId xmlns:a16="http://schemas.microsoft.com/office/drawing/2014/main" xmlns="" id="{00000000-0008-0000-0600-00003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2" name="テキスト ボックス 821">
          <a:extLst>
            <a:ext uri="{FF2B5EF4-FFF2-40B4-BE49-F238E27FC236}">
              <a16:creationId xmlns:a16="http://schemas.microsoft.com/office/drawing/2014/main" xmlns="" id="{00000000-0008-0000-0600-00003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3" name="直線コネクタ 822">
          <a:extLst>
            <a:ext uri="{FF2B5EF4-FFF2-40B4-BE49-F238E27FC236}">
              <a16:creationId xmlns:a16="http://schemas.microsoft.com/office/drawing/2014/main" xmlns="" id="{00000000-0008-0000-0600-00003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4" name="テキスト ボックス 823">
          <a:extLst>
            <a:ext uri="{FF2B5EF4-FFF2-40B4-BE49-F238E27FC236}">
              <a16:creationId xmlns:a16="http://schemas.microsoft.com/office/drawing/2014/main" xmlns="" id="{00000000-0008-0000-0600-000038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5" name="直線コネクタ 824">
          <a:extLst>
            <a:ext uri="{FF2B5EF4-FFF2-40B4-BE49-F238E27FC236}">
              <a16:creationId xmlns:a16="http://schemas.microsoft.com/office/drawing/2014/main" xmlns="" id="{00000000-0008-0000-0600-000039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26" name="テキスト ボックス 825">
          <a:extLst>
            <a:ext uri="{FF2B5EF4-FFF2-40B4-BE49-F238E27FC236}">
              <a16:creationId xmlns:a16="http://schemas.microsoft.com/office/drawing/2014/main" xmlns="" id="{00000000-0008-0000-0600-00003A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7" name="直線コネクタ 826">
          <a:extLst>
            <a:ext uri="{FF2B5EF4-FFF2-40B4-BE49-F238E27FC236}">
              <a16:creationId xmlns:a16="http://schemas.microsoft.com/office/drawing/2014/main" xmlns="" id="{00000000-0008-0000-0600-00003B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8" name="テキスト ボックス 827">
          <a:extLst>
            <a:ext uri="{FF2B5EF4-FFF2-40B4-BE49-F238E27FC236}">
              <a16:creationId xmlns:a16="http://schemas.microsoft.com/office/drawing/2014/main" xmlns="" id="{00000000-0008-0000-0600-00003C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9" name="直線コネクタ 828">
          <a:extLst>
            <a:ext uri="{FF2B5EF4-FFF2-40B4-BE49-F238E27FC236}">
              <a16:creationId xmlns:a16="http://schemas.microsoft.com/office/drawing/2014/main" xmlns="" id="{00000000-0008-0000-0600-00003D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0" name="テキスト ボックス 829">
          <a:extLst>
            <a:ext uri="{FF2B5EF4-FFF2-40B4-BE49-F238E27FC236}">
              <a16:creationId xmlns:a16="http://schemas.microsoft.com/office/drawing/2014/main" xmlns="" id="{00000000-0008-0000-0600-00003E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1" name="直線コネクタ 830">
          <a:extLst>
            <a:ext uri="{FF2B5EF4-FFF2-40B4-BE49-F238E27FC236}">
              <a16:creationId xmlns:a16="http://schemas.microsoft.com/office/drawing/2014/main" xmlns="" id="{00000000-0008-0000-0600-00003F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2" name="テキスト ボックス 831">
          <a:extLst>
            <a:ext uri="{FF2B5EF4-FFF2-40B4-BE49-F238E27FC236}">
              <a16:creationId xmlns:a16="http://schemas.microsoft.com/office/drawing/2014/main" xmlns="" id="{00000000-0008-0000-0600-000040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3" name="直線コネクタ 832">
          <a:extLst>
            <a:ext uri="{FF2B5EF4-FFF2-40B4-BE49-F238E27FC236}">
              <a16:creationId xmlns:a16="http://schemas.microsoft.com/office/drawing/2014/main" xmlns="" id="{00000000-0008-0000-0600-000041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4" name="テキスト ボックス 833">
          <a:extLst>
            <a:ext uri="{FF2B5EF4-FFF2-40B4-BE49-F238E27FC236}">
              <a16:creationId xmlns:a16="http://schemas.microsoft.com/office/drawing/2014/main" xmlns="" id="{00000000-0008-0000-0600-000042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5" name="直線コネクタ 834">
          <a:extLst>
            <a:ext uri="{FF2B5EF4-FFF2-40B4-BE49-F238E27FC236}">
              <a16:creationId xmlns:a16="http://schemas.microsoft.com/office/drawing/2014/main" xmlns="" id="{00000000-0008-0000-0600-000043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6" name="テキスト ボックス 835">
          <a:extLst>
            <a:ext uri="{FF2B5EF4-FFF2-40B4-BE49-F238E27FC236}">
              <a16:creationId xmlns:a16="http://schemas.microsoft.com/office/drawing/2014/main" xmlns="" id="{00000000-0008-0000-0600-000044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7" name="直線コネクタ 836">
          <a:extLst>
            <a:ext uri="{FF2B5EF4-FFF2-40B4-BE49-F238E27FC236}">
              <a16:creationId xmlns:a16="http://schemas.microsoft.com/office/drawing/2014/main" xmlns="" id="{00000000-0008-0000-0600-00004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8" name="テキスト ボックス 837">
          <a:extLst>
            <a:ext uri="{FF2B5EF4-FFF2-40B4-BE49-F238E27FC236}">
              <a16:creationId xmlns:a16="http://schemas.microsoft.com/office/drawing/2014/main" xmlns="" id="{00000000-0008-0000-0600-000046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9" name="繰出金グラフ枠">
          <a:extLst>
            <a:ext uri="{FF2B5EF4-FFF2-40B4-BE49-F238E27FC236}">
              <a16:creationId xmlns:a16="http://schemas.microsoft.com/office/drawing/2014/main" xmlns="" id="{00000000-0008-0000-0600-00004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119202</xdr:rowOff>
    </xdr:from>
    <xdr:to>
      <xdr:col>116</xdr:col>
      <xdr:colOff>62864</xdr:colOff>
      <xdr:row>79</xdr:row>
      <xdr:rowOff>47693</xdr:rowOff>
    </xdr:to>
    <xdr:cxnSp macro="">
      <xdr:nvCxnSpPr>
        <xdr:cNvPr id="840" name="直線コネクタ 839">
          <a:extLst>
            <a:ext uri="{FF2B5EF4-FFF2-40B4-BE49-F238E27FC236}">
              <a16:creationId xmlns:a16="http://schemas.microsoft.com/office/drawing/2014/main" xmlns="" id="{00000000-0008-0000-0600-000048030000}"/>
            </a:ext>
          </a:extLst>
        </xdr:cNvPr>
        <xdr:cNvCxnSpPr/>
      </xdr:nvCxnSpPr>
      <xdr:spPr>
        <a:xfrm flipV="1">
          <a:off x="22159595" y="12120702"/>
          <a:ext cx="1269" cy="14715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51520</xdr:rowOff>
    </xdr:from>
    <xdr:ext cx="534377" cy="259045"/>
    <xdr:sp macro="" textlink="">
      <xdr:nvSpPr>
        <xdr:cNvPr id="841" name="繰出金最小値テキスト">
          <a:extLst>
            <a:ext uri="{FF2B5EF4-FFF2-40B4-BE49-F238E27FC236}">
              <a16:creationId xmlns:a16="http://schemas.microsoft.com/office/drawing/2014/main" xmlns="" id="{00000000-0008-0000-0600-000049030000}"/>
            </a:ext>
          </a:extLst>
        </xdr:cNvPr>
        <xdr:cNvSpPr txBox="1"/>
      </xdr:nvSpPr>
      <xdr:spPr>
        <a:xfrm>
          <a:off x="22212300" y="13596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47693</xdr:rowOff>
    </xdr:from>
    <xdr:to>
      <xdr:col>116</xdr:col>
      <xdr:colOff>152400</xdr:colOff>
      <xdr:row>79</xdr:row>
      <xdr:rowOff>47693</xdr:rowOff>
    </xdr:to>
    <xdr:cxnSp macro="">
      <xdr:nvCxnSpPr>
        <xdr:cNvPr id="842" name="直線コネクタ 841">
          <a:extLst>
            <a:ext uri="{FF2B5EF4-FFF2-40B4-BE49-F238E27FC236}">
              <a16:creationId xmlns:a16="http://schemas.microsoft.com/office/drawing/2014/main" xmlns="" id="{00000000-0008-0000-0600-00004A030000}"/>
            </a:ext>
          </a:extLst>
        </xdr:cNvPr>
        <xdr:cNvCxnSpPr/>
      </xdr:nvCxnSpPr>
      <xdr:spPr>
        <a:xfrm>
          <a:off x="22072600" y="13592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65879</xdr:rowOff>
    </xdr:from>
    <xdr:ext cx="599010" cy="259045"/>
    <xdr:sp macro="" textlink="">
      <xdr:nvSpPr>
        <xdr:cNvPr id="843" name="繰出金最大値テキスト">
          <a:extLst>
            <a:ext uri="{FF2B5EF4-FFF2-40B4-BE49-F238E27FC236}">
              <a16:creationId xmlns:a16="http://schemas.microsoft.com/office/drawing/2014/main" xmlns="" id="{00000000-0008-0000-0600-00004B030000}"/>
            </a:ext>
          </a:extLst>
        </xdr:cNvPr>
        <xdr:cNvSpPr txBox="1"/>
      </xdr:nvSpPr>
      <xdr:spPr>
        <a:xfrm>
          <a:off x="22212300" y="11895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119202</xdr:rowOff>
    </xdr:from>
    <xdr:to>
      <xdr:col>116</xdr:col>
      <xdr:colOff>152400</xdr:colOff>
      <xdr:row>70</xdr:row>
      <xdr:rowOff>119202</xdr:rowOff>
    </xdr:to>
    <xdr:cxnSp macro="">
      <xdr:nvCxnSpPr>
        <xdr:cNvPr id="844" name="直線コネクタ 843">
          <a:extLst>
            <a:ext uri="{FF2B5EF4-FFF2-40B4-BE49-F238E27FC236}">
              <a16:creationId xmlns:a16="http://schemas.microsoft.com/office/drawing/2014/main" xmlns="" id="{00000000-0008-0000-0600-00004C030000}"/>
            </a:ext>
          </a:extLst>
        </xdr:cNvPr>
        <xdr:cNvCxnSpPr/>
      </xdr:nvCxnSpPr>
      <xdr:spPr>
        <a:xfrm>
          <a:off x="22072600" y="12120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93883</xdr:rowOff>
    </xdr:from>
    <xdr:to>
      <xdr:col>116</xdr:col>
      <xdr:colOff>63500</xdr:colOff>
      <xdr:row>78</xdr:row>
      <xdr:rowOff>100674</xdr:rowOff>
    </xdr:to>
    <xdr:cxnSp macro="">
      <xdr:nvCxnSpPr>
        <xdr:cNvPr id="845" name="直線コネクタ 844">
          <a:extLst>
            <a:ext uri="{FF2B5EF4-FFF2-40B4-BE49-F238E27FC236}">
              <a16:creationId xmlns:a16="http://schemas.microsoft.com/office/drawing/2014/main" xmlns="" id="{00000000-0008-0000-0600-00004D030000}"/>
            </a:ext>
          </a:extLst>
        </xdr:cNvPr>
        <xdr:cNvCxnSpPr/>
      </xdr:nvCxnSpPr>
      <xdr:spPr>
        <a:xfrm>
          <a:off x="21323300" y="13466983"/>
          <a:ext cx="838200" cy="6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104473</xdr:rowOff>
    </xdr:from>
    <xdr:ext cx="534377" cy="259045"/>
    <xdr:sp macro="" textlink="">
      <xdr:nvSpPr>
        <xdr:cNvPr id="846" name="繰出金平均値テキスト">
          <a:extLst>
            <a:ext uri="{FF2B5EF4-FFF2-40B4-BE49-F238E27FC236}">
              <a16:creationId xmlns:a16="http://schemas.microsoft.com/office/drawing/2014/main" xmlns="" id="{00000000-0008-0000-0600-00004E030000}"/>
            </a:ext>
          </a:extLst>
        </xdr:cNvPr>
        <xdr:cNvSpPr txBox="1"/>
      </xdr:nvSpPr>
      <xdr:spPr>
        <a:xfrm>
          <a:off x="22212300" y="129632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81595</xdr:rowOff>
    </xdr:from>
    <xdr:to>
      <xdr:col>116</xdr:col>
      <xdr:colOff>114300</xdr:colOff>
      <xdr:row>77</xdr:row>
      <xdr:rowOff>11745</xdr:rowOff>
    </xdr:to>
    <xdr:sp macro="" textlink="">
      <xdr:nvSpPr>
        <xdr:cNvPr id="847" name="フローチャート: 判断 846">
          <a:extLst>
            <a:ext uri="{FF2B5EF4-FFF2-40B4-BE49-F238E27FC236}">
              <a16:creationId xmlns:a16="http://schemas.microsoft.com/office/drawing/2014/main" xmlns="" id="{00000000-0008-0000-0600-00004F030000}"/>
            </a:ext>
          </a:extLst>
        </xdr:cNvPr>
        <xdr:cNvSpPr/>
      </xdr:nvSpPr>
      <xdr:spPr>
        <a:xfrm>
          <a:off x="22110700" y="13111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93883</xdr:rowOff>
    </xdr:from>
    <xdr:to>
      <xdr:col>111</xdr:col>
      <xdr:colOff>177800</xdr:colOff>
      <xdr:row>78</xdr:row>
      <xdr:rowOff>111821</xdr:rowOff>
    </xdr:to>
    <xdr:cxnSp macro="">
      <xdr:nvCxnSpPr>
        <xdr:cNvPr id="848" name="直線コネクタ 847">
          <a:extLst>
            <a:ext uri="{FF2B5EF4-FFF2-40B4-BE49-F238E27FC236}">
              <a16:creationId xmlns:a16="http://schemas.microsoft.com/office/drawing/2014/main" xmlns="" id="{00000000-0008-0000-0600-000050030000}"/>
            </a:ext>
          </a:extLst>
        </xdr:cNvPr>
        <xdr:cNvCxnSpPr/>
      </xdr:nvCxnSpPr>
      <xdr:spPr>
        <a:xfrm flipV="1">
          <a:off x="20434300" y="13466983"/>
          <a:ext cx="889000" cy="17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89074</xdr:rowOff>
    </xdr:from>
    <xdr:to>
      <xdr:col>112</xdr:col>
      <xdr:colOff>38100</xdr:colOff>
      <xdr:row>77</xdr:row>
      <xdr:rowOff>19224</xdr:rowOff>
    </xdr:to>
    <xdr:sp macro="" textlink="">
      <xdr:nvSpPr>
        <xdr:cNvPr id="849" name="フローチャート: 判断 848">
          <a:extLst>
            <a:ext uri="{FF2B5EF4-FFF2-40B4-BE49-F238E27FC236}">
              <a16:creationId xmlns:a16="http://schemas.microsoft.com/office/drawing/2014/main" xmlns="" id="{00000000-0008-0000-0600-000051030000}"/>
            </a:ext>
          </a:extLst>
        </xdr:cNvPr>
        <xdr:cNvSpPr/>
      </xdr:nvSpPr>
      <xdr:spPr>
        <a:xfrm>
          <a:off x="21272500" y="1311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35751</xdr:rowOff>
    </xdr:from>
    <xdr:ext cx="534377" cy="259045"/>
    <xdr:sp macro="" textlink="">
      <xdr:nvSpPr>
        <xdr:cNvPr id="850" name="テキスト ボックス 849">
          <a:extLst>
            <a:ext uri="{FF2B5EF4-FFF2-40B4-BE49-F238E27FC236}">
              <a16:creationId xmlns:a16="http://schemas.microsoft.com/office/drawing/2014/main" xmlns="" id="{00000000-0008-0000-0600-000052030000}"/>
            </a:ext>
          </a:extLst>
        </xdr:cNvPr>
        <xdr:cNvSpPr txBox="1"/>
      </xdr:nvSpPr>
      <xdr:spPr>
        <a:xfrm>
          <a:off x="21056111" y="12894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111821</xdr:rowOff>
    </xdr:from>
    <xdr:to>
      <xdr:col>107</xdr:col>
      <xdr:colOff>50800</xdr:colOff>
      <xdr:row>78</xdr:row>
      <xdr:rowOff>145360</xdr:rowOff>
    </xdr:to>
    <xdr:cxnSp macro="">
      <xdr:nvCxnSpPr>
        <xdr:cNvPr id="851" name="直線コネクタ 850">
          <a:extLst>
            <a:ext uri="{FF2B5EF4-FFF2-40B4-BE49-F238E27FC236}">
              <a16:creationId xmlns:a16="http://schemas.microsoft.com/office/drawing/2014/main" xmlns="" id="{00000000-0008-0000-0600-000053030000}"/>
            </a:ext>
          </a:extLst>
        </xdr:cNvPr>
        <xdr:cNvCxnSpPr/>
      </xdr:nvCxnSpPr>
      <xdr:spPr>
        <a:xfrm flipV="1">
          <a:off x="19545300" y="13484921"/>
          <a:ext cx="889000" cy="33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76208</xdr:rowOff>
    </xdr:from>
    <xdr:to>
      <xdr:col>107</xdr:col>
      <xdr:colOff>101600</xdr:colOff>
      <xdr:row>77</xdr:row>
      <xdr:rowOff>6358</xdr:rowOff>
    </xdr:to>
    <xdr:sp macro="" textlink="">
      <xdr:nvSpPr>
        <xdr:cNvPr id="852" name="フローチャート: 判断 851">
          <a:extLst>
            <a:ext uri="{FF2B5EF4-FFF2-40B4-BE49-F238E27FC236}">
              <a16:creationId xmlns:a16="http://schemas.microsoft.com/office/drawing/2014/main" xmlns="" id="{00000000-0008-0000-0600-000054030000}"/>
            </a:ext>
          </a:extLst>
        </xdr:cNvPr>
        <xdr:cNvSpPr/>
      </xdr:nvSpPr>
      <xdr:spPr>
        <a:xfrm>
          <a:off x="20383500" y="13106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22884</xdr:rowOff>
    </xdr:from>
    <xdr:ext cx="534377" cy="259045"/>
    <xdr:sp macro="" textlink="">
      <xdr:nvSpPr>
        <xdr:cNvPr id="853" name="テキスト ボックス 852">
          <a:extLst>
            <a:ext uri="{FF2B5EF4-FFF2-40B4-BE49-F238E27FC236}">
              <a16:creationId xmlns:a16="http://schemas.microsoft.com/office/drawing/2014/main" xmlns="" id="{00000000-0008-0000-0600-000055030000}"/>
            </a:ext>
          </a:extLst>
        </xdr:cNvPr>
        <xdr:cNvSpPr txBox="1"/>
      </xdr:nvSpPr>
      <xdr:spPr>
        <a:xfrm>
          <a:off x="20167111" y="12881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145360</xdr:rowOff>
    </xdr:from>
    <xdr:to>
      <xdr:col>102</xdr:col>
      <xdr:colOff>114300</xdr:colOff>
      <xdr:row>78</xdr:row>
      <xdr:rowOff>147517</xdr:rowOff>
    </xdr:to>
    <xdr:cxnSp macro="">
      <xdr:nvCxnSpPr>
        <xdr:cNvPr id="854" name="直線コネクタ 853">
          <a:extLst>
            <a:ext uri="{FF2B5EF4-FFF2-40B4-BE49-F238E27FC236}">
              <a16:creationId xmlns:a16="http://schemas.microsoft.com/office/drawing/2014/main" xmlns="" id="{00000000-0008-0000-0600-000056030000}"/>
            </a:ext>
          </a:extLst>
        </xdr:cNvPr>
        <xdr:cNvCxnSpPr/>
      </xdr:nvCxnSpPr>
      <xdr:spPr>
        <a:xfrm flipV="1">
          <a:off x="18656300" y="13518460"/>
          <a:ext cx="889000" cy="2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86134</xdr:rowOff>
    </xdr:from>
    <xdr:to>
      <xdr:col>102</xdr:col>
      <xdr:colOff>165100</xdr:colOff>
      <xdr:row>77</xdr:row>
      <xdr:rowOff>16284</xdr:rowOff>
    </xdr:to>
    <xdr:sp macro="" textlink="">
      <xdr:nvSpPr>
        <xdr:cNvPr id="855" name="フローチャート: 判断 854">
          <a:extLst>
            <a:ext uri="{FF2B5EF4-FFF2-40B4-BE49-F238E27FC236}">
              <a16:creationId xmlns:a16="http://schemas.microsoft.com/office/drawing/2014/main" xmlns="" id="{00000000-0008-0000-0600-000057030000}"/>
            </a:ext>
          </a:extLst>
        </xdr:cNvPr>
        <xdr:cNvSpPr/>
      </xdr:nvSpPr>
      <xdr:spPr>
        <a:xfrm>
          <a:off x="19494500" y="1311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32812</xdr:rowOff>
    </xdr:from>
    <xdr:ext cx="534377" cy="259045"/>
    <xdr:sp macro="" textlink="">
      <xdr:nvSpPr>
        <xdr:cNvPr id="856" name="テキスト ボックス 855">
          <a:extLst>
            <a:ext uri="{FF2B5EF4-FFF2-40B4-BE49-F238E27FC236}">
              <a16:creationId xmlns:a16="http://schemas.microsoft.com/office/drawing/2014/main" xmlns="" id="{00000000-0008-0000-0600-000058030000}"/>
            </a:ext>
          </a:extLst>
        </xdr:cNvPr>
        <xdr:cNvSpPr txBox="1"/>
      </xdr:nvSpPr>
      <xdr:spPr>
        <a:xfrm>
          <a:off x="19278111" y="12891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125149</xdr:rowOff>
    </xdr:from>
    <xdr:to>
      <xdr:col>98</xdr:col>
      <xdr:colOff>38100</xdr:colOff>
      <xdr:row>77</xdr:row>
      <xdr:rowOff>55299</xdr:rowOff>
    </xdr:to>
    <xdr:sp macro="" textlink="">
      <xdr:nvSpPr>
        <xdr:cNvPr id="857" name="フローチャート: 判断 856">
          <a:extLst>
            <a:ext uri="{FF2B5EF4-FFF2-40B4-BE49-F238E27FC236}">
              <a16:creationId xmlns:a16="http://schemas.microsoft.com/office/drawing/2014/main" xmlns="" id="{00000000-0008-0000-0600-000059030000}"/>
            </a:ext>
          </a:extLst>
        </xdr:cNvPr>
        <xdr:cNvSpPr/>
      </xdr:nvSpPr>
      <xdr:spPr>
        <a:xfrm>
          <a:off x="18605500" y="13155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71827</xdr:rowOff>
    </xdr:from>
    <xdr:ext cx="534377" cy="259045"/>
    <xdr:sp macro="" textlink="">
      <xdr:nvSpPr>
        <xdr:cNvPr id="858" name="テキスト ボックス 857">
          <a:extLst>
            <a:ext uri="{FF2B5EF4-FFF2-40B4-BE49-F238E27FC236}">
              <a16:creationId xmlns:a16="http://schemas.microsoft.com/office/drawing/2014/main" xmlns="" id="{00000000-0008-0000-0600-00005A030000}"/>
            </a:ext>
          </a:extLst>
        </xdr:cNvPr>
        <xdr:cNvSpPr txBox="1"/>
      </xdr:nvSpPr>
      <xdr:spPr>
        <a:xfrm>
          <a:off x="18389111" y="12930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xmlns="" id="{00000000-0008-0000-0600-00005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xmlns="" id="{00000000-0008-0000-0600-00005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xmlns="" id="{00000000-0008-0000-0600-00005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xmlns="" id="{00000000-0008-0000-0600-00005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xmlns="" id="{00000000-0008-0000-0600-00005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49874</xdr:rowOff>
    </xdr:from>
    <xdr:to>
      <xdr:col>116</xdr:col>
      <xdr:colOff>114300</xdr:colOff>
      <xdr:row>78</xdr:row>
      <xdr:rowOff>151474</xdr:rowOff>
    </xdr:to>
    <xdr:sp macro="" textlink="">
      <xdr:nvSpPr>
        <xdr:cNvPr id="864" name="楕円 863">
          <a:extLst>
            <a:ext uri="{FF2B5EF4-FFF2-40B4-BE49-F238E27FC236}">
              <a16:creationId xmlns:a16="http://schemas.microsoft.com/office/drawing/2014/main" xmlns="" id="{00000000-0008-0000-0600-000060030000}"/>
            </a:ext>
          </a:extLst>
        </xdr:cNvPr>
        <xdr:cNvSpPr/>
      </xdr:nvSpPr>
      <xdr:spPr>
        <a:xfrm>
          <a:off x="22110700" y="1342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136251</xdr:rowOff>
    </xdr:from>
    <xdr:ext cx="534377" cy="259045"/>
    <xdr:sp macro="" textlink="">
      <xdr:nvSpPr>
        <xdr:cNvPr id="865" name="繰出金該当値テキスト">
          <a:extLst>
            <a:ext uri="{FF2B5EF4-FFF2-40B4-BE49-F238E27FC236}">
              <a16:creationId xmlns:a16="http://schemas.microsoft.com/office/drawing/2014/main" xmlns="" id="{00000000-0008-0000-0600-000061030000}"/>
            </a:ext>
          </a:extLst>
        </xdr:cNvPr>
        <xdr:cNvSpPr txBox="1"/>
      </xdr:nvSpPr>
      <xdr:spPr>
        <a:xfrm>
          <a:off x="22212300" y="13337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43083</xdr:rowOff>
    </xdr:from>
    <xdr:to>
      <xdr:col>112</xdr:col>
      <xdr:colOff>38100</xdr:colOff>
      <xdr:row>78</xdr:row>
      <xdr:rowOff>144683</xdr:rowOff>
    </xdr:to>
    <xdr:sp macro="" textlink="">
      <xdr:nvSpPr>
        <xdr:cNvPr id="866" name="楕円 865">
          <a:extLst>
            <a:ext uri="{FF2B5EF4-FFF2-40B4-BE49-F238E27FC236}">
              <a16:creationId xmlns:a16="http://schemas.microsoft.com/office/drawing/2014/main" xmlns="" id="{00000000-0008-0000-0600-000062030000}"/>
            </a:ext>
          </a:extLst>
        </xdr:cNvPr>
        <xdr:cNvSpPr/>
      </xdr:nvSpPr>
      <xdr:spPr>
        <a:xfrm>
          <a:off x="21272500" y="13416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135810</xdr:rowOff>
    </xdr:from>
    <xdr:ext cx="534377" cy="259045"/>
    <xdr:sp macro="" textlink="">
      <xdr:nvSpPr>
        <xdr:cNvPr id="867" name="テキスト ボックス 866">
          <a:extLst>
            <a:ext uri="{FF2B5EF4-FFF2-40B4-BE49-F238E27FC236}">
              <a16:creationId xmlns:a16="http://schemas.microsoft.com/office/drawing/2014/main" xmlns="" id="{00000000-0008-0000-0600-000063030000}"/>
            </a:ext>
          </a:extLst>
        </xdr:cNvPr>
        <xdr:cNvSpPr txBox="1"/>
      </xdr:nvSpPr>
      <xdr:spPr>
        <a:xfrm>
          <a:off x="21056111" y="13508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61021</xdr:rowOff>
    </xdr:from>
    <xdr:to>
      <xdr:col>107</xdr:col>
      <xdr:colOff>101600</xdr:colOff>
      <xdr:row>78</xdr:row>
      <xdr:rowOff>162621</xdr:rowOff>
    </xdr:to>
    <xdr:sp macro="" textlink="">
      <xdr:nvSpPr>
        <xdr:cNvPr id="868" name="楕円 867">
          <a:extLst>
            <a:ext uri="{FF2B5EF4-FFF2-40B4-BE49-F238E27FC236}">
              <a16:creationId xmlns:a16="http://schemas.microsoft.com/office/drawing/2014/main" xmlns="" id="{00000000-0008-0000-0600-000064030000}"/>
            </a:ext>
          </a:extLst>
        </xdr:cNvPr>
        <xdr:cNvSpPr/>
      </xdr:nvSpPr>
      <xdr:spPr>
        <a:xfrm>
          <a:off x="20383500" y="13434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153748</xdr:rowOff>
    </xdr:from>
    <xdr:ext cx="534377" cy="259045"/>
    <xdr:sp macro="" textlink="">
      <xdr:nvSpPr>
        <xdr:cNvPr id="869" name="テキスト ボックス 868">
          <a:extLst>
            <a:ext uri="{FF2B5EF4-FFF2-40B4-BE49-F238E27FC236}">
              <a16:creationId xmlns:a16="http://schemas.microsoft.com/office/drawing/2014/main" xmlns="" id="{00000000-0008-0000-0600-000065030000}"/>
            </a:ext>
          </a:extLst>
        </xdr:cNvPr>
        <xdr:cNvSpPr txBox="1"/>
      </xdr:nvSpPr>
      <xdr:spPr>
        <a:xfrm>
          <a:off x="20167111" y="13526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94560</xdr:rowOff>
    </xdr:from>
    <xdr:to>
      <xdr:col>102</xdr:col>
      <xdr:colOff>165100</xdr:colOff>
      <xdr:row>79</xdr:row>
      <xdr:rowOff>24710</xdr:rowOff>
    </xdr:to>
    <xdr:sp macro="" textlink="">
      <xdr:nvSpPr>
        <xdr:cNvPr id="870" name="楕円 869">
          <a:extLst>
            <a:ext uri="{FF2B5EF4-FFF2-40B4-BE49-F238E27FC236}">
              <a16:creationId xmlns:a16="http://schemas.microsoft.com/office/drawing/2014/main" xmlns="" id="{00000000-0008-0000-0600-000066030000}"/>
            </a:ext>
          </a:extLst>
        </xdr:cNvPr>
        <xdr:cNvSpPr/>
      </xdr:nvSpPr>
      <xdr:spPr>
        <a:xfrm>
          <a:off x="19494500" y="1346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79</xdr:row>
      <xdr:rowOff>15837</xdr:rowOff>
    </xdr:from>
    <xdr:ext cx="534377" cy="259045"/>
    <xdr:sp macro="" textlink="">
      <xdr:nvSpPr>
        <xdr:cNvPr id="871" name="テキスト ボックス 870">
          <a:extLst>
            <a:ext uri="{FF2B5EF4-FFF2-40B4-BE49-F238E27FC236}">
              <a16:creationId xmlns:a16="http://schemas.microsoft.com/office/drawing/2014/main" xmlns="" id="{00000000-0008-0000-0600-000067030000}"/>
            </a:ext>
          </a:extLst>
        </xdr:cNvPr>
        <xdr:cNvSpPr txBox="1"/>
      </xdr:nvSpPr>
      <xdr:spPr>
        <a:xfrm>
          <a:off x="19278111" y="13560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96717</xdr:rowOff>
    </xdr:from>
    <xdr:to>
      <xdr:col>98</xdr:col>
      <xdr:colOff>38100</xdr:colOff>
      <xdr:row>79</xdr:row>
      <xdr:rowOff>26867</xdr:rowOff>
    </xdr:to>
    <xdr:sp macro="" textlink="">
      <xdr:nvSpPr>
        <xdr:cNvPr id="872" name="楕円 871">
          <a:extLst>
            <a:ext uri="{FF2B5EF4-FFF2-40B4-BE49-F238E27FC236}">
              <a16:creationId xmlns:a16="http://schemas.microsoft.com/office/drawing/2014/main" xmlns="" id="{00000000-0008-0000-0600-000068030000}"/>
            </a:ext>
          </a:extLst>
        </xdr:cNvPr>
        <xdr:cNvSpPr/>
      </xdr:nvSpPr>
      <xdr:spPr>
        <a:xfrm>
          <a:off x="18605500" y="13469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79</xdr:row>
      <xdr:rowOff>17994</xdr:rowOff>
    </xdr:from>
    <xdr:ext cx="534377" cy="259045"/>
    <xdr:sp macro="" textlink="">
      <xdr:nvSpPr>
        <xdr:cNvPr id="873" name="テキスト ボックス 872">
          <a:extLst>
            <a:ext uri="{FF2B5EF4-FFF2-40B4-BE49-F238E27FC236}">
              <a16:creationId xmlns:a16="http://schemas.microsoft.com/office/drawing/2014/main" xmlns="" id="{00000000-0008-0000-0600-000069030000}"/>
            </a:ext>
          </a:extLst>
        </xdr:cNvPr>
        <xdr:cNvSpPr txBox="1"/>
      </xdr:nvSpPr>
      <xdr:spPr>
        <a:xfrm>
          <a:off x="18389111" y="13562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4" name="正方形/長方形 873">
          <a:extLst>
            <a:ext uri="{FF2B5EF4-FFF2-40B4-BE49-F238E27FC236}">
              <a16:creationId xmlns:a16="http://schemas.microsoft.com/office/drawing/2014/main" xmlns="" id="{00000000-0008-0000-0600-00006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5" name="正方形/長方形 874">
          <a:extLst>
            <a:ext uri="{FF2B5EF4-FFF2-40B4-BE49-F238E27FC236}">
              <a16:creationId xmlns:a16="http://schemas.microsoft.com/office/drawing/2014/main" xmlns="" id="{00000000-0008-0000-0600-00006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6" name="正方形/長方形 875">
          <a:extLst>
            <a:ext uri="{FF2B5EF4-FFF2-40B4-BE49-F238E27FC236}">
              <a16:creationId xmlns:a16="http://schemas.microsoft.com/office/drawing/2014/main" xmlns="" id="{00000000-0008-0000-0600-00006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7" name="正方形/長方形 876">
          <a:extLst>
            <a:ext uri="{FF2B5EF4-FFF2-40B4-BE49-F238E27FC236}">
              <a16:creationId xmlns:a16="http://schemas.microsoft.com/office/drawing/2014/main" xmlns="" id="{00000000-0008-0000-0600-00006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8" name="正方形/長方形 877">
          <a:extLst>
            <a:ext uri="{FF2B5EF4-FFF2-40B4-BE49-F238E27FC236}">
              <a16:creationId xmlns:a16="http://schemas.microsoft.com/office/drawing/2014/main" xmlns="" id="{00000000-0008-0000-0600-00006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9" name="正方形/長方形 878">
          <a:extLst>
            <a:ext uri="{FF2B5EF4-FFF2-40B4-BE49-F238E27FC236}">
              <a16:creationId xmlns:a16="http://schemas.microsoft.com/office/drawing/2014/main" xmlns="" id="{00000000-0008-0000-0600-00006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0" name="正方形/長方形 879">
          <a:extLst>
            <a:ext uri="{FF2B5EF4-FFF2-40B4-BE49-F238E27FC236}">
              <a16:creationId xmlns:a16="http://schemas.microsoft.com/office/drawing/2014/main" xmlns="" id="{00000000-0008-0000-0600-00007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1" name="正方形/長方形 880">
          <a:extLst>
            <a:ext uri="{FF2B5EF4-FFF2-40B4-BE49-F238E27FC236}">
              <a16:creationId xmlns:a16="http://schemas.microsoft.com/office/drawing/2014/main" xmlns="" id="{00000000-0008-0000-0600-00007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2" name="テキスト ボックス 881">
          <a:extLst>
            <a:ext uri="{FF2B5EF4-FFF2-40B4-BE49-F238E27FC236}">
              <a16:creationId xmlns:a16="http://schemas.microsoft.com/office/drawing/2014/main" xmlns="" id="{00000000-0008-0000-0600-00007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3" name="直線コネクタ 882">
          <a:extLst>
            <a:ext uri="{FF2B5EF4-FFF2-40B4-BE49-F238E27FC236}">
              <a16:creationId xmlns:a16="http://schemas.microsoft.com/office/drawing/2014/main" xmlns="" id="{00000000-0008-0000-0600-00007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4" name="直線コネクタ 883">
          <a:extLst>
            <a:ext uri="{FF2B5EF4-FFF2-40B4-BE49-F238E27FC236}">
              <a16:creationId xmlns:a16="http://schemas.microsoft.com/office/drawing/2014/main" xmlns="" id="{00000000-0008-0000-0600-000074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5" name="テキスト ボックス 884">
          <a:extLst>
            <a:ext uri="{FF2B5EF4-FFF2-40B4-BE49-F238E27FC236}">
              <a16:creationId xmlns:a16="http://schemas.microsoft.com/office/drawing/2014/main" xmlns="" id="{00000000-0008-0000-0600-000075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6" name="直線コネクタ 885">
          <a:extLst>
            <a:ext uri="{FF2B5EF4-FFF2-40B4-BE49-F238E27FC236}">
              <a16:creationId xmlns:a16="http://schemas.microsoft.com/office/drawing/2014/main" xmlns="" id="{00000000-0008-0000-0600-000076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7" name="テキスト ボックス 886">
          <a:extLst>
            <a:ext uri="{FF2B5EF4-FFF2-40B4-BE49-F238E27FC236}">
              <a16:creationId xmlns:a16="http://schemas.microsoft.com/office/drawing/2014/main" xmlns="" id="{00000000-0008-0000-0600-000077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8" name="前年度繰上充用金グラフ枠">
          <a:extLst>
            <a:ext uri="{FF2B5EF4-FFF2-40B4-BE49-F238E27FC236}">
              <a16:creationId xmlns:a16="http://schemas.microsoft.com/office/drawing/2014/main" xmlns="" id="{00000000-0008-0000-0600-000078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9" name="直線コネクタ 888">
          <a:extLst>
            <a:ext uri="{FF2B5EF4-FFF2-40B4-BE49-F238E27FC236}">
              <a16:creationId xmlns:a16="http://schemas.microsoft.com/office/drawing/2014/main" xmlns="" id="{00000000-0008-0000-0600-000079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0" name="前年度繰上充用金最小値テキスト">
          <a:extLst>
            <a:ext uri="{FF2B5EF4-FFF2-40B4-BE49-F238E27FC236}">
              <a16:creationId xmlns:a16="http://schemas.microsoft.com/office/drawing/2014/main" xmlns="" id="{00000000-0008-0000-0600-00007A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1" name="直線コネクタ 890">
          <a:extLst>
            <a:ext uri="{FF2B5EF4-FFF2-40B4-BE49-F238E27FC236}">
              <a16:creationId xmlns:a16="http://schemas.microsoft.com/office/drawing/2014/main" xmlns="" id="{00000000-0008-0000-0600-00007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2" name="前年度繰上充用金最大値テキスト">
          <a:extLst>
            <a:ext uri="{FF2B5EF4-FFF2-40B4-BE49-F238E27FC236}">
              <a16:creationId xmlns:a16="http://schemas.microsoft.com/office/drawing/2014/main" xmlns="" id="{00000000-0008-0000-0600-00007C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3" name="直線コネクタ 892">
          <a:extLst>
            <a:ext uri="{FF2B5EF4-FFF2-40B4-BE49-F238E27FC236}">
              <a16:creationId xmlns:a16="http://schemas.microsoft.com/office/drawing/2014/main" xmlns="" id="{00000000-0008-0000-0600-00007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4" name="直線コネクタ 893">
          <a:extLst>
            <a:ext uri="{FF2B5EF4-FFF2-40B4-BE49-F238E27FC236}">
              <a16:creationId xmlns:a16="http://schemas.microsoft.com/office/drawing/2014/main" xmlns="" id="{00000000-0008-0000-0600-00007E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5" name="前年度繰上充用金平均値テキスト">
          <a:extLst>
            <a:ext uri="{FF2B5EF4-FFF2-40B4-BE49-F238E27FC236}">
              <a16:creationId xmlns:a16="http://schemas.microsoft.com/office/drawing/2014/main" xmlns="" id="{00000000-0008-0000-0600-00007F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6" name="フローチャート: 判断 895">
          <a:extLst>
            <a:ext uri="{FF2B5EF4-FFF2-40B4-BE49-F238E27FC236}">
              <a16:creationId xmlns:a16="http://schemas.microsoft.com/office/drawing/2014/main" xmlns="" id="{00000000-0008-0000-0600-000080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7" name="直線コネクタ 896">
          <a:extLst>
            <a:ext uri="{FF2B5EF4-FFF2-40B4-BE49-F238E27FC236}">
              <a16:creationId xmlns:a16="http://schemas.microsoft.com/office/drawing/2014/main" xmlns="" id="{00000000-0008-0000-0600-000081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8" name="フローチャート: 判断 897">
          <a:extLst>
            <a:ext uri="{FF2B5EF4-FFF2-40B4-BE49-F238E27FC236}">
              <a16:creationId xmlns:a16="http://schemas.microsoft.com/office/drawing/2014/main" xmlns="" id="{00000000-0008-0000-0600-000082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9" name="テキスト ボックス 898">
          <a:extLst>
            <a:ext uri="{FF2B5EF4-FFF2-40B4-BE49-F238E27FC236}">
              <a16:creationId xmlns:a16="http://schemas.microsoft.com/office/drawing/2014/main" xmlns="" id="{00000000-0008-0000-0600-000083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0" name="直線コネクタ 899">
          <a:extLst>
            <a:ext uri="{FF2B5EF4-FFF2-40B4-BE49-F238E27FC236}">
              <a16:creationId xmlns:a16="http://schemas.microsoft.com/office/drawing/2014/main" xmlns="" id="{00000000-0008-0000-0600-000084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1" name="フローチャート: 判断 900">
          <a:extLst>
            <a:ext uri="{FF2B5EF4-FFF2-40B4-BE49-F238E27FC236}">
              <a16:creationId xmlns:a16="http://schemas.microsoft.com/office/drawing/2014/main" xmlns="" id="{00000000-0008-0000-0600-000085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xmlns="" id="{00000000-0008-0000-0600-000086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3" name="直線コネクタ 902">
          <a:extLst>
            <a:ext uri="{FF2B5EF4-FFF2-40B4-BE49-F238E27FC236}">
              <a16:creationId xmlns:a16="http://schemas.microsoft.com/office/drawing/2014/main" xmlns="" id="{00000000-0008-0000-0600-000087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4" name="フローチャート: 判断 903">
          <a:extLst>
            <a:ext uri="{FF2B5EF4-FFF2-40B4-BE49-F238E27FC236}">
              <a16:creationId xmlns:a16="http://schemas.microsoft.com/office/drawing/2014/main" xmlns="" id="{00000000-0008-0000-0600-000088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xmlns="" id="{00000000-0008-0000-0600-000089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6" name="フローチャート: 判断 905">
          <a:extLst>
            <a:ext uri="{FF2B5EF4-FFF2-40B4-BE49-F238E27FC236}">
              <a16:creationId xmlns:a16="http://schemas.microsoft.com/office/drawing/2014/main" xmlns="" id="{00000000-0008-0000-0600-00008A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xmlns="" id="{00000000-0008-0000-0600-00008B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xmlns="" id="{00000000-0008-0000-0600-00008C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xmlns="" id="{00000000-0008-0000-0600-00008D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xmlns="" id="{00000000-0008-0000-0600-00008E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xmlns="" id="{00000000-0008-0000-0600-00008F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xmlns="" id="{00000000-0008-0000-0600-000090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3" name="楕円 912">
          <a:extLst>
            <a:ext uri="{FF2B5EF4-FFF2-40B4-BE49-F238E27FC236}">
              <a16:creationId xmlns:a16="http://schemas.microsoft.com/office/drawing/2014/main" xmlns="" id="{00000000-0008-0000-0600-000091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4" name="前年度繰上充用金該当値テキスト">
          <a:extLst>
            <a:ext uri="{FF2B5EF4-FFF2-40B4-BE49-F238E27FC236}">
              <a16:creationId xmlns:a16="http://schemas.microsoft.com/office/drawing/2014/main" xmlns="" id="{00000000-0008-0000-0600-000092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5" name="楕円 914">
          <a:extLst>
            <a:ext uri="{FF2B5EF4-FFF2-40B4-BE49-F238E27FC236}">
              <a16:creationId xmlns:a16="http://schemas.microsoft.com/office/drawing/2014/main" xmlns="" id="{00000000-0008-0000-0600-000093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6" name="テキスト ボックス 915">
          <a:extLst>
            <a:ext uri="{FF2B5EF4-FFF2-40B4-BE49-F238E27FC236}">
              <a16:creationId xmlns:a16="http://schemas.microsoft.com/office/drawing/2014/main" xmlns="" id="{00000000-0008-0000-0600-000094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7" name="楕円 916">
          <a:extLst>
            <a:ext uri="{FF2B5EF4-FFF2-40B4-BE49-F238E27FC236}">
              <a16:creationId xmlns:a16="http://schemas.microsoft.com/office/drawing/2014/main" xmlns="" id="{00000000-0008-0000-0600-000095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xmlns="" id="{00000000-0008-0000-0600-000096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9" name="楕円 918">
          <a:extLst>
            <a:ext uri="{FF2B5EF4-FFF2-40B4-BE49-F238E27FC236}">
              <a16:creationId xmlns:a16="http://schemas.microsoft.com/office/drawing/2014/main" xmlns="" id="{00000000-0008-0000-0600-000097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xmlns="" id="{00000000-0008-0000-0600-000098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1" name="楕円 920">
          <a:extLst>
            <a:ext uri="{FF2B5EF4-FFF2-40B4-BE49-F238E27FC236}">
              <a16:creationId xmlns:a16="http://schemas.microsoft.com/office/drawing/2014/main" xmlns="" id="{00000000-0008-0000-0600-000099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xmlns="" id="{00000000-0008-0000-0600-00009A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3" name="正方形/長方形 922">
          <a:extLst>
            <a:ext uri="{FF2B5EF4-FFF2-40B4-BE49-F238E27FC236}">
              <a16:creationId xmlns:a16="http://schemas.microsoft.com/office/drawing/2014/main" xmlns="" id="{00000000-0008-0000-0600-00009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4" name="正方形/長方形 923">
          <a:extLst>
            <a:ext uri="{FF2B5EF4-FFF2-40B4-BE49-F238E27FC236}">
              <a16:creationId xmlns:a16="http://schemas.microsoft.com/office/drawing/2014/main" xmlns="" id="{00000000-0008-0000-0600-00009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5" name="テキスト ボックス 924">
          <a:extLst>
            <a:ext uri="{FF2B5EF4-FFF2-40B4-BE49-F238E27FC236}">
              <a16:creationId xmlns:a16="http://schemas.microsoft.com/office/drawing/2014/main" xmlns="" id="{00000000-0008-0000-0600-00009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歳出決算総額は、住民一人当たり</a:t>
          </a:r>
          <a:r>
            <a:rPr lang="en-US"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721</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千円となっている。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主な構成項目である普通建設事業費</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では、</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住民一人当たり</a:t>
          </a:r>
          <a:r>
            <a:rPr lang="en-US"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126</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千円となっており、類似団体と比較して一人当たりコストが高い状況となっている。</a:t>
          </a:r>
          <a:r>
            <a:rPr lang="en-US"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H30</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においては、庁舎建設事業や道路橋梁整備費</a:t>
          </a:r>
          <a:r>
            <a:rPr lang="en-US"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単独事業</a:t>
          </a:r>
          <a:r>
            <a:rPr lang="en-US"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の増が主要因</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であり、全国並びに県平均と比較しても、高い水準で推移している。</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今後においても</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公共施設等総合管理計画に基づき、事業の取捨選択を徹底していくことで、事業費の減少を目指すこととしている。 </a:t>
          </a:r>
          <a:endParaRPr lang="en-US"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次に、物件費においては、住民一人当たり</a:t>
          </a:r>
          <a:r>
            <a:rPr lang="en-US"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132</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千円となっており、類似団体と比較して高止まりしているのは、</a:t>
          </a:r>
          <a:r>
            <a:rPr lang="en-US"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H28</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年度より開始となった龍馬チャレンジ事業の影響が挙げられる。なお、本事業については</a:t>
          </a:r>
          <a:r>
            <a:rPr lang="en-US"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H30</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年度をもって事業終了となった為、この先、物件費については、一定落ち着いてくることが見込まれている。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xmlns=""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xmlns=""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xmlns=""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高知県日高村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xmlns=""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5,050
5,033
44.85
3,897,363
3,638,725
39,227
1,994,192
3,123,356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xmlns=""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xmlns=""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xmlns=""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xmlns=""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xmlns=""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xmlns=""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xmlns=""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xmlns=""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xmlns=""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xmlns=""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xmlns=""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xmlns=""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xmlns=""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xmlns=""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xmlns=""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xmlns=""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xmlns=""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xmlns=""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xmlns=""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xmlns=""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xmlns=""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xmlns=""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xmlns=""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xmlns=""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xmlns=""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xmlns=""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xmlns=""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xmlns=""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xmlns=""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xmlns=""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xmlns=""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xmlns=""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xmlns=""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100203</xdr:rowOff>
    </xdr:from>
    <xdr:to>
      <xdr:col>24</xdr:col>
      <xdr:colOff>62865</xdr:colOff>
      <xdr:row>39</xdr:row>
      <xdr:rowOff>41021</xdr:rowOff>
    </xdr:to>
    <xdr:cxnSp macro="">
      <xdr:nvCxnSpPr>
        <xdr:cNvPr id="56" name="直線コネクタ 55">
          <a:extLst>
            <a:ext uri="{FF2B5EF4-FFF2-40B4-BE49-F238E27FC236}">
              <a16:creationId xmlns:a16="http://schemas.microsoft.com/office/drawing/2014/main" xmlns="" id="{00000000-0008-0000-0700-000038000000}"/>
            </a:ext>
          </a:extLst>
        </xdr:cNvPr>
        <xdr:cNvCxnSpPr/>
      </xdr:nvCxnSpPr>
      <xdr:spPr>
        <a:xfrm flipV="1">
          <a:off x="4633595" y="5243703"/>
          <a:ext cx="1270" cy="1483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44848</xdr:rowOff>
    </xdr:from>
    <xdr:ext cx="469744" cy="259045"/>
    <xdr:sp macro="" textlink="">
      <xdr:nvSpPr>
        <xdr:cNvPr id="57" name="議会費最小値テキスト">
          <a:extLst>
            <a:ext uri="{FF2B5EF4-FFF2-40B4-BE49-F238E27FC236}">
              <a16:creationId xmlns:a16="http://schemas.microsoft.com/office/drawing/2014/main" xmlns="" id="{00000000-0008-0000-0700-000039000000}"/>
            </a:ext>
          </a:extLst>
        </xdr:cNvPr>
        <xdr:cNvSpPr txBox="1"/>
      </xdr:nvSpPr>
      <xdr:spPr>
        <a:xfrm>
          <a:off x="4686300" y="6731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41021</xdr:rowOff>
    </xdr:from>
    <xdr:to>
      <xdr:col>24</xdr:col>
      <xdr:colOff>152400</xdr:colOff>
      <xdr:row>39</xdr:row>
      <xdr:rowOff>41021</xdr:rowOff>
    </xdr:to>
    <xdr:cxnSp macro="">
      <xdr:nvCxnSpPr>
        <xdr:cNvPr id="58" name="直線コネクタ 57">
          <a:extLst>
            <a:ext uri="{FF2B5EF4-FFF2-40B4-BE49-F238E27FC236}">
              <a16:creationId xmlns:a16="http://schemas.microsoft.com/office/drawing/2014/main" xmlns="" id="{00000000-0008-0000-0700-00003A000000}"/>
            </a:ext>
          </a:extLst>
        </xdr:cNvPr>
        <xdr:cNvCxnSpPr/>
      </xdr:nvCxnSpPr>
      <xdr:spPr>
        <a:xfrm>
          <a:off x="4546600" y="6727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46880</xdr:rowOff>
    </xdr:from>
    <xdr:ext cx="534377" cy="259045"/>
    <xdr:sp macro="" textlink="">
      <xdr:nvSpPr>
        <xdr:cNvPr id="59" name="議会費最大値テキスト">
          <a:extLst>
            <a:ext uri="{FF2B5EF4-FFF2-40B4-BE49-F238E27FC236}">
              <a16:creationId xmlns:a16="http://schemas.microsoft.com/office/drawing/2014/main" xmlns="" id="{00000000-0008-0000-0700-00003B000000}"/>
            </a:ext>
          </a:extLst>
        </xdr:cNvPr>
        <xdr:cNvSpPr txBox="1"/>
      </xdr:nvSpPr>
      <xdr:spPr>
        <a:xfrm>
          <a:off x="4686300" y="5018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17,711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100203</xdr:rowOff>
    </xdr:from>
    <xdr:to>
      <xdr:col>24</xdr:col>
      <xdr:colOff>152400</xdr:colOff>
      <xdr:row>30</xdr:row>
      <xdr:rowOff>100203</xdr:rowOff>
    </xdr:to>
    <xdr:cxnSp macro="">
      <xdr:nvCxnSpPr>
        <xdr:cNvPr id="60" name="直線コネクタ 59">
          <a:extLst>
            <a:ext uri="{FF2B5EF4-FFF2-40B4-BE49-F238E27FC236}">
              <a16:creationId xmlns:a16="http://schemas.microsoft.com/office/drawing/2014/main" xmlns="" id="{00000000-0008-0000-0700-00003C000000}"/>
            </a:ext>
          </a:extLst>
        </xdr:cNvPr>
        <xdr:cNvCxnSpPr/>
      </xdr:nvCxnSpPr>
      <xdr:spPr>
        <a:xfrm>
          <a:off x="4546600" y="5243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40640</xdr:rowOff>
    </xdr:from>
    <xdr:to>
      <xdr:col>24</xdr:col>
      <xdr:colOff>63500</xdr:colOff>
      <xdr:row>35</xdr:row>
      <xdr:rowOff>61214</xdr:rowOff>
    </xdr:to>
    <xdr:cxnSp macro="">
      <xdr:nvCxnSpPr>
        <xdr:cNvPr id="61" name="直線コネクタ 60">
          <a:extLst>
            <a:ext uri="{FF2B5EF4-FFF2-40B4-BE49-F238E27FC236}">
              <a16:creationId xmlns:a16="http://schemas.microsoft.com/office/drawing/2014/main" xmlns="" id="{00000000-0008-0000-0700-00003D000000}"/>
            </a:ext>
          </a:extLst>
        </xdr:cNvPr>
        <xdr:cNvCxnSpPr/>
      </xdr:nvCxnSpPr>
      <xdr:spPr>
        <a:xfrm>
          <a:off x="3797300" y="6041390"/>
          <a:ext cx="8382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23512</xdr:rowOff>
    </xdr:from>
    <xdr:ext cx="469744" cy="259045"/>
    <xdr:sp macro="" textlink="">
      <xdr:nvSpPr>
        <xdr:cNvPr id="62" name="議会費平均値テキスト">
          <a:extLst>
            <a:ext uri="{FF2B5EF4-FFF2-40B4-BE49-F238E27FC236}">
              <a16:creationId xmlns:a16="http://schemas.microsoft.com/office/drawing/2014/main" xmlns="" id="{00000000-0008-0000-0700-00003E000000}"/>
            </a:ext>
          </a:extLst>
        </xdr:cNvPr>
        <xdr:cNvSpPr txBox="1"/>
      </xdr:nvSpPr>
      <xdr:spPr>
        <a:xfrm>
          <a:off x="4686300" y="61957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45085</xdr:rowOff>
    </xdr:from>
    <xdr:to>
      <xdr:col>24</xdr:col>
      <xdr:colOff>114300</xdr:colOff>
      <xdr:row>36</xdr:row>
      <xdr:rowOff>146685</xdr:rowOff>
    </xdr:to>
    <xdr:sp macro="" textlink="">
      <xdr:nvSpPr>
        <xdr:cNvPr id="63" name="フローチャート: 判断 62">
          <a:extLst>
            <a:ext uri="{FF2B5EF4-FFF2-40B4-BE49-F238E27FC236}">
              <a16:creationId xmlns:a16="http://schemas.microsoft.com/office/drawing/2014/main" xmlns="" id="{00000000-0008-0000-0700-00003F000000}"/>
            </a:ext>
          </a:extLst>
        </xdr:cNvPr>
        <xdr:cNvSpPr/>
      </xdr:nvSpPr>
      <xdr:spPr>
        <a:xfrm>
          <a:off x="4584700" y="6217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40640</xdr:rowOff>
    </xdr:from>
    <xdr:to>
      <xdr:col>19</xdr:col>
      <xdr:colOff>177800</xdr:colOff>
      <xdr:row>35</xdr:row>
      <xdr:rowOff>63627</xdr:rowOff>
    </xdr:to>
    <xdr:cxnSp macro="">
      <xdr:nvCxnSpPr>
        <xdr:cNvPr id="64" name="直線コネクタ 63">
          <a:extLst>
            <a:ext uri="{FF2B5EF4-FFF2-40B4-BE49-F238E27FC236}">
              <a16:creationId xmlns:a16="http://schemas.microsoft.com/office/drawing/2014/main" xmlns="" id="{00000000-0008-0000-0700-000040000000}"/>
            </a:ext>
          </a:extLst>
        </xdr:cNvPr>
        <xdr:cNvCxnSpPr/>
      </xdr:nvCxnSpPr>
      <xdr:spPr>
        <a:xfrm flipV="1">
          <a:off x="2908300" y="6041390"/>
          <a:ext cx="889000" cy="22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65532</xdr:rowOff>
    </xdr:from>
    <xdr:to>
      <xdr:col>20</xdr:col>
      <xdr:colOff>38100</xdr:colOff>
      <xdr:row>36</xdr:row>
      <xdr:rowOff>167132</xdr:rowOff>
    </xdr:to>
    <xdr:sp macro="" textlink="">
      <xdr:nvSpPr>
        <xdr:cNvPr id="65" name="フローチャート: 判断 64">
          <a:extLst>
            <a:ext uri="{FF2B5EF4-FFF2-40B4-BE49-F238E27FC236}">
              <a16:creationId xmlns:a16="http://schemas.microsoft.com/office/drawing/2014/main" xmlns="" id="{00000000-0008-0000-0700-000041000000}"/>
            </a:ext>
          </a:extLst>
        </xdr:cNvPr>
        <xdr:cNvSpPr/>
      </xdr:nvSpPr>
      <xdr:spPr>
        <a:xfrm>
          <a:off x="3746500" y="623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158259</xdr:rowOff>
    </xdr:from>
    <xdr:ext cx="469744" cy="259045"/>
    <xdr:sp macro="" textlink="">
      <xdr:nvSpPr>
        <xdr:cNvPr id="66" name="テキスト ボックス 65">
          <a:extLst>
            <a:ext uri="{FF2B5EF4-FFF2-40B4-BE49-F238E27FC236}">
              <a16:creationId xmlns:a16="http://schemas.microsoft.com/office/drawing/2014/main" xmlns="" id="{00000000-0008-0000-0700-000042000000}"/>
            </a:ext>
          </a:extLst>
        </xdr:cNvPr>
        <xdr:cNvSpPr txBox="1"/>
      </xdr:nvSpPr>
      <xdr:spPr>
        <a:xfrm>
          <a:off x="3562428" y="6330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145034</xdr:rowOff>
    </xdr:from>
    <xdr:to>
      <xdr:col>15</xdr:col>
      <xdr:colOff>50800</xdr:colOff>
      <xdr:row>35</xdr:row>
      <xdr:rowOff>63627</xdr:rowOff>
    </xdr:to>
    <xdr:cxnSp macro="">
      <xdr:nvCxnSpPr>
        <xdr:cNvPr id="67" name="直線コネクタ 66">
          <a:extLst>
            <a:ext uri="{FF2B5EF4-FFF2-40B4-BE49-F238E27FC236}">
              <a16:creationId xmlns:a16="http://schemas.microsoft.com/office/drawing/2014/main" xmlns="" id="{00000000-0008-0000-0700-000043000000}"/>
            </a:ext>
          </a:extLst>
        </xdr:cNvPr>
        <xdr:cNvCxnSpPr/>
      </xdr:nvCxnSpPr>
      <xdr:spPr>
        <a:xfrm>
          <a:off x="2019300" y="5974334"/>
          <a:ext cx="889000" cy="90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89662</xdr:rowOff>
    </xdr:from>
    <xdr:to>
      <xdr:col>15</xdr:col>
      <xdr:colOff>101600</xdr:colOff>
      <xdr:row>37</xdr:row>
      <xdr:rowOff>19812</xdr:rowOff>
    </xdr:to>
    <xdr:sp macro="" textlink="">
      <xdr:nvSpPr>
        <xdr:cNvPr id="68" name="フローチャート: 判断 67">
          <a:extLst>
            <a:ext uri="{FF2B5EF4-FFF2-40B4-BE49-F238E27FC236}">
              <a16:creationId xmlns:a16="http://schemas.microsoft.com/office/drawing/2014/main" xmlns="" id="{00000000-0008-0000-0700-000044000000}"/>
            </a:ext>
          </a:extLst>
        </xdr:cNvPr>
        <xdr:cNvSpPr/>
      </xdr:nvSpPr>
      <xdr:spPr>
        <a:xfrm>
          <a:off x="2857500" y="6261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10939</xdr:rowOff>
    </xdr:from>
    <xdr:ext cx="469744" cy="259045"/>
    <xdr:sp macro="" textlink="">
      <xdr:nvSpPr>
        <xdr:cNvPr id="69" name="テキスト ボックス 68">
          <a:extLst>
            <a:ext uri="{FF2B5EF4-FFF2-40B4-BE49-F238E27FC236}">
              <a16:creationId xmlns:a16="http://schemas.microsoft.com/office/drawing/2014/main" xmlns="" id="{00000000-0008-0000-0700-000045000000}"/>
            </a:ext>
          </a:extLst>
        </xdr:cNvPr>
        <xdr:cNvSpPr txBox="1"/>
      </xdr:nvSpPr>
      <xdr:spPr>
        <a:xfrm>
          <a:off x="2673428" y="6354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145034</xdr:rowOff>
    </xdr:from>
    <xdr:to>
      <xdr:col>10</xdr:col>
      <xdr:colOff>114300</xdr:colOff>
      <xdr:row>35</xdr:row>
      <xdr:rowOff>50419</xdr:rowOff>
    </xdr:to>
    <xdr:cxnSp macro="">
      <xdr:nvCxnSpPr>
        <xdr:cNvPr id="70" name="直線コネクタ 69">
          <a:extLst>
            <a:ext uri="{FF2B5EF4-FFF2-40B4-BE49-F238E27FC236}">
              <a16:creationId xmlns:a16="http://schemas.microsoft.com/office/drawing/2014/main" xmlns="" id="{00000000-0008-0000-0700-000046000000}"/>
            </a:ext>
          </a:extLst>
        </xdr:cNvPr>
        <xdr:cNvCxnSpPr/>
      </xdr:nvCxnSpPr>
      <xdr:spPr>
        <a:xfrm flipV="1">
          <a:off x="1130300" y="5974334"/>
          <a:ext cx="889000" cy="76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2794</xdr:rowOff>
    </xdr:from>
    <xdr:to>
      <xdr:col>10</xdr:col>
      <xdr:colOff>165100</xdr:colOff>
      <xdr:row>36</xdr:row>
      <xdr:rowOff>104394</xdr:rowOff>
    </xdr:to>
    <xdr:sp macro="" textlink="">
      <xdr:nvSpPr>
        <xdr:cNvPr id="71" name="フローチャート: 判断 70">
          <a:extLst>
            <a:ext uri="{FF2B5EF4-FFF2-40B4-BE49-F238E27FC236}">
              <a16:creationId xmlns:a16="http://schemas.microsoft.com/office/drawing/2014/main" xmlns="" id="{00000000-0008-0000-0700-000047000000}"/>
            </a:ext>
          </a:extLst>
        </xdr:cNvPr>
        <xdr:cNvSpPr/>
      </xdr:nvSpPr>
      <xdr:spPr>
        <a:xfrm>
          <a:off x="1968500" y="6174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95521</xdr:rowOff>
    </xdr:from>
    <xdr:ext cx="469744" cy="259045"/>
    <xdr:sp macro="" textlink="">
      <xdr:nvSpPr>
        <xdr:cNvPr id="72" name="テキスト ボックス 71">
          <a:extLst>
            <a:ext uri="{FF2B5EF4-FFF2-40B4-BE49-F238E27FC236}">
              <a16:creationId xmlns:a16="http://schemas.microsoft.com/office/drawing/2014/main" xmlns="" id="{00000000-0008-0000-0700-000048000000}"/>
            </a:ext>
          </a:extLst>
        </xdr:cNvPr>
        <xdr:cNvSpPr txBox="1"/>
      </xdr:nvSpPr>
      <xdr:spPr>
        <a:xfrm>
          <a:off x="1784428" y="6267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17145</xdr:rowOff>
    </xdr:from>
    <xdr:to>
      <xdr:col>6</xdr:col>
      <xdr:colOff>38100</xdr:colOff>
      <xdr:row>36</xdr:row>
      <xdr:rowOff>118745</xdr:rowOff>
    </xdr:to>
    <xdr:sp macro="" textlink="">
      <xdr:nvSpPr>
        <xdr:cNvPr id="73" name="フローチャート: 判断 72">
          <a:extLst>
            <a:ext uri="{FF2B5EF4-FFF2-40B4-BE49-F238E27FC236}">
              <a16:creationId xmlns:a16="http://schemas.microsoft.com/office/drawing/2014/main" xmlns="" id="{00000000-0008-0000-0700-000049000000}"/>
            </a:ext>
          </a:extLst>
        </xdr:cNvPr>
        <xdr:cNvSpPr/>
      </xdr:nvSpPr>
      <xdr:spPr>
        <a:xfrm>
          <a:off x="1079500" y="6189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109872</xdr:rowOff>
    </xdr:from>
    <xdr:ext cx="469744" cy="259045"/>
    <xdr:sp macro="" textlink="">
      <xdr:nvSpPr>
        <xdr:cNvPr id="74" name="テキスト ボックス 73">
          <a:extLst>
            <a:ext uri="{FF2B5EF4-FFF2-40B4-BE49-F238E27FC236}">
              <a16:creationId xmlns:a16="http://schemas.microsoft.com/office/drawing/2014/main" xmlns="" id="{00000000-0008-0000-0700-00004A000000}"/>
            </a:ext>
          </a:extLst>
        </xdr:cNvPr>
        <xdr:cNvSpPr txBox="1"/>
      </xdr:nvSpPr>
      <xdr:spPr>
        <a:xfrm>
          <a:off x="895428" y="6282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xmlns=""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xmlns=""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xmlns=""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xmlns=""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10414</xdr:rowOff>
    </xdr:from>
    <xdr:to>
      <xdr:col>24</xdr:col>
      <xdr:colOff>114300</xdr:colOff>
      <xdr:row>35</xdr:row>
      <xdr:rowOff>112014</xdr:rowOff>
    </xdr:to>
    <xdr:sp macro="" textlink="">
      <xdr:nvSpPr>
        <xdr:cNvPr id="80" name="楕円 79">
          <a:extLst>
            <a:ext uri="{FF2B5EF4-FFF2-40B4-BE49-F238E27FC236}">
              <a16:creationId xmlns:a16="http://schemas.microsoft.com/office/drawing/2014/main" xmlns="" id="{00000000-0008-0000-0700-000050000000}"/>
            </a:ext>
          </a:extLst>
        </xdr:cNvPr>
        <xdr:cNvSpPr/>
      </xdr:nvSpPr>
      <xdr:spPr>
        <a:xfrm>
          <a:off x="4584700" y="6011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33291</xdr:rowOff>
    </xdr:from>
    <xdr:ext cx="534377" cy="259045"/>
    <xdr:sp macro="" textlink="">
      <xdr:nvSpPr>
        <xdr:cNvPr id="81" name="議会費該当値テキスト">
          <a:extLst>
            <a:ext uri="{FF2B5EF4-FFF2-40B4-BE49-F238E27FC236}">
              <a16:creationId xmlns:a16="http://schemas.microsoft.com/office/drawing/2014/main" xmlns="" id="{00000000-0008-0000-0700-000051000000}"/>
            </a:ext>
          </a:extLst>
        </xdr:cNvPr>
        <xdr:cNvSpPr txBox="1"/>
      </xdr:nvSpPr>
      <xdr:spPr>
        <a:xfrm>
          <a:off x="4686300" y="5862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161290</xdr:rowOff>
    </xdr:from>
    <xdr:to>
      <xdr:col>20</xdr:col>
      <xdr:colOff>38100</xdr:colOff>
      <xdr:row>35</xdr:row>
      <xdr:rowOff>91440</xdr:rowOff>
    </xdr:to>
    <xdr:sp macro="" textlink="">
      <xdr:nvSpPr>
        <xdr:cNvPr id="82" name="楕円 81">
          <a:extLst>
            <a:ext uri="{FF2B5EF4-FFF2-40B4-BE49-F238E27FC236}">
              <a16:creationId xmlns:a16="http://schemas.microsoft.com/office/drawing/2014/main" xmlns="" id="{00000000-0008-0000-0700-000052000000}"/>
            </a:ext>
          </a:extLst>
        </xdr:cNvPr>
        <xdr:cNvSpPr/>
      </xdr:nvSpPr>
      <xdr:spPr>
        <a:xfrm>
          <a:off x="3746500" y="5990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107967</xdr:rowOff>
    </xdr:from>
    <xdr:ext cx="534377" cy="259045"/>
    <xdr:sp macro="" textlink="">
      <xdr:nvSpPr>
        <xdr:cNvPr id="83" name="テキスト ボックス 82">
          <a:extLst>
            <a:ext uri="{FF2B5EF4-FFF2-40B4-BE49-F238E27FC236}">
              <a16:creationId xmlns:a16="http://schemas.microsoft.com/office/drawing/2014/main" xmlns="" id="{00000000-0008-0000-0700-000053000000}"/>
            </a:ext>
          </a:extLst>
        </xdr:cNvPr>
        <xdr:cNvSpPr txBox="1"/>
      </xdr:nvSpPr>
      <xdr:spPr>
        <a:xfrm>
          <a:off x="3530111" y="5765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12827</xdr:rowOff>
    </xdr:from>
    <xdr:to>
      <xdr:col>15</xdr:col>
      <xdr:colOff>101600</xdr:colOff>
      <xdr:row>35</xdr:row>
      <xdr:rowOff>114427</xdr:rowOff>
    </xdr:to>
    <xdr:sp macro="" textlink="">
      <xdr:nvSpPr>
        <xdr:cNvPr id="84" name="楕円 83">
          <a:extLst>
            <a:ext uri="{FF2B5EF4-FFF2-40B4-BE49-F238E27FC236}">
              <a16:creationId xmlns:a16="http://schemas.microsoft.com/office/drawing/2014/main" xmlns="" id="{00000000-0008-0000-0700-000054000000}"/>
            </a:ext>
          </a:extLst>
        </xdr:cNvPr>
        <xdr:cNvSpPr/>
      </xdr:nvSpPr>
      <xdr:spPr>
        <a:xfrm>
          <a:off x="2857500" y="6013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130954</xdr:rowOff>
    </xdr:from>
    <xdr:ext cx="534377" cy="259045"/>
    <xdr:sp macro="" textlink="">
      <xdr:nvSpPr>
        <xdr:cNvPr id="85" name="テキスト ボックス 84">
          <a:extLst>
            <a:ext uri="{FF2B5EF4-FFF2-40B4-BE49-F238E27FC236}">
              <a16:creationId xmlns:a16="http://schemas.microsoft.com/office/drawing/2014/main" xmlns="" id="{00000000-0008-0000-0700-000055000000}"/>
            </a:ext>
          </a:extLst>
        </xdr:cNvPr>
        <xdr:cNvSpPr txBox="1"/>
      </xdr:nvSpPr>
      <xdr:spPr>
        <a:xfrm>
          <a:off x="2641111" y="5788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94234</xdr:rowOff>
    </xdr:from>
    <xdr:to>
      <xdr:col>10</xdr:col>
      <xdr:colOff>165100</xdr:colOff>
      <xdr:row>35</xdr:row>
      <xdr:rowOff>24384</xdr:rowOff>
    </xdr:to>
    <xdr:sp macro="" textlink="">
      <xdr:nvSpPr>
        <xdr:cNvPr id="86" name="楕円 85">
          <a:extLst>
            <a:ext uri="{FF2B5EF4-FFF2-40B4-BE49-F238E27FC236}">
              <a16:creationId xmlns:a16="http://schemas.microsoft.com/office/drawing/2014/main" xmlns="" id="{00000000-0008-0000-0700-000056000000}"/>
            </a:ext>
          </a:extLst>
        </xdr:cNvPr>
        <xdr:cNvSpPr/>
      </xdr:nvSpPr>
      <xdr:spPr>
        <a:xfrm>
          <a:off x="1968500" y="5923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40911</xdr:rowOff>
    </xdr:from>
    <xdr:ext cx="534377" cy="259045"/>
    <xdr:sp macro="" textlink="">
      <xdr:nvSpPr>
        <xdr:cNvPr id="87" name="テキスト ボックス 86">
          <a:extLst>
            <a:ext uri="{FF2B5EF4-FFF2-40B4-BE49-F238E27FC236}">
              <a16:creationId xmlns:a16="http://schemas.microsoft.com/office/drawing/2014/main" xmlns="" id="{00000000-0008-0000-0700-000057000000}"/>
            </a:ext>
          </a:extLst>
        </xdr:cNvPr>
        <xdr:cNvSpPr txBox="1"/>
      </xdr:nvSpPr>
      <xdr:spPr>
        <a:xfrm>
          <a:off x="1752111" y="5698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171069</xdr:rowOff>
    </xdr:from>
    <xdr:to>
      <xdr:col>6</xdr:col>
      <xdr:colOff>38100</xdr:colOff>
      <xdr:row>35</xdr:row>
      <xdr:rowOff>101219</xdr:rowOff>
    </xdr:to>
    <xdr:sp macro="" textlink="">
      <xdr:nvSpPr>
        <xdr:cNvPr id="88" name="楕円 87">
          <a:extLst>
            <a:ext uri="{FF2B5EF4-FFF2-40B4-BE49-F238E27FC236}">
              <a16:creationId xmlns:a16="http://schemas.microsoft.com/office/drawing/2014/main" xmlns="" id="{00000000-0008-0000-0700-000058000000}"/>
            </a:ext>
          </a:extLst>
        </xdr:cNvPr>
        <xdr:cNvSpPr/>
      </xdr:nvSpPr>
      <xdr:spPr>
        <a:xfrm>
          <a:off x="1079500" y="6000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117746</xdr:rowOff>
    </xdr:from>
    <xdr:ext cx="534377" cy="259045"/>
    <xdr:sp macro="" textlink="">
      <xdr:nvSpPr>
        <xdr:cNvPr id="89" name="テキスト ボックス 88">
          <a:extLst>
            <a:ext uri="{FF2B5EF4-FFF2-40B4-BE49-F238E27FC236}">
              <a16:creationId xmlns:a16="http://schemas.microsoft.com/office/drawing/2014/main" xmlns="" id="{00000000-0008-0000-0700-000059000000}"/>
            </a:ext>
          </a:extLst>
        </xdr:cNvPr>
        <xdr:cNvSpPr txBox="1"/>
      </xdr:nvSpPr>
      <xdr:spPr>
        <a:xfrm>
          <a:off x="863111" y="5775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xmlns=""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xmlns=""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xmlns=""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xmlns=""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xmlns=""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xmlns=""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xmlns=""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xmlns=""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xmlns=""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xmlns=""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xmlns=""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xmlns=""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xmlns=""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xmlns=""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xmlns=""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xmlns=""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xmlns=""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xmlns=""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xmlns=""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a:extLst>
            <a:ext uri="{FF2B5EF4-FFF2-40B4-BE49-F238E27FC236}">
              <a16:creationId xmlns:a16="http://schemas.microsoft.com/office/drawing/2014/main" xmlns="" id="{00000000-0008-0000-0700-00006D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xmlns=""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xmlns="" id="{00000000-0008-0000-07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xmlns=""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42775</xdr:rowOff>
    </xdr:from>
    <xdr:to>
      <xdr:col>24</xdr:col>
      <xdr:colOff>62865</xdr:colOff>
      <xdr:row>58</xdr:row>
      <xdr:rowOff>137140</xdr:rowOff>
    </xdr:to>
    <xdr:cxnSp macro="">
      <xdr:nvCxnSpPr>
        <xdr:cNvPr id="113" name="直線コネクタ 112">
          <a:extLst>
            <a:ext uri="{FF2B5EF4-FFF2-40B4-BE49-F238E27FC236}">
              <a16:creationId xmlns:a16="http://schemas.microsoft.com/office/drawing/2014/main" xmlns="" id="{00000000-0008-0000-0700-000071000000}"/>
            </a:ext>
          </a:extLst>
        </xdr:cNvPr>
        <xdr:cNvCxnSpPr/>
      </xdr:nvCxnSpPr>
      <xdr:spPr>
        <a:xfrm flipV="1">
          <a:off x="4633595" y="8786725"/>
          <a:ext cx="1270" cy="12945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140967</xdr:rowOff>
    </xdr:from>
    <xdr:ext cx="534377" cy="259045"/>
    <xdr:sp macro="" textlink="">
      <xdr:nvSpPr>
        <xdr:cNvPr id="114" name="総務費最小値テキスト">
          <a:extLst>
            <a:ext uri="{FF2B5EF4-FFF2-40B4-BE49-F238E27FC236}">
              <a16:creationId xmlns:a16="http://schemas.microsoft.com/office/drawing/2014/main" xmlns="" id="{00000000-0008-0000-0700-000072000000}"/>
            </a:ext>
          </a:extLst>
        </xdr:cNvPr>
        <xdr:cNvSpPr txBox="1"/>
      </xdr:nvSpPr>
      <xdr:spPr>
        <a:xfrm>
          <a:off x="4686300" y="10085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137140</xdr:rowOff>
    </xdr:from>
    <xdr:to>
      <xdr:col>24</xdr:col>
      <xdr:colOff>152400</xdr:colOff>
      <xdr:row>58</xdr:row>
      <xdr:rowOff>137140</xdr:rowOff>
    </xdr:to>
    <xdr:cxnSp macro="">
      <xdr:nvCxnSpPr>
        <xdr:cNvPr id="115" name="直線コネクタ 114">
          <a:extLst>
            <a:ext uri="{FF2B5EF4-FFF2-40B4-BE49-F238E27FC236}">
              <a16:creationId xmlns:a16="http://schemas.microsoft.com/office/drawing/2014/main" xmlns="" id="{00000000-0008-0000-0700-000073000000}"/>
            </a:ext>
          </a:extLst>
        </xdr:cNvPr>
        <xdr:cNvCxnSpPr/>
      </xdr:nvCxnSpPr>
      <xdr:spPr>
        <a:xfrm>
          <a:off x="4546600" y="10081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160902</xdr:rowOff>
    </xdr:from>
    <xdr:ext cx="690189" cy="259045"/>
    <xdr:sp macro="" textlink="">
      <xdr:nvSpPr>
        <xdr:cNvPr id="116" name="総務費最大値テキスト">
          <a:extLst>
            <a:ext uri="{FF2B5EF4-FFF2-40B4-BE49-F238E27FC236}">
              <a16:creationId xmlns:a16="http://schemas.microsoft.com/office/drawing/2014/main" xmlns="" id="{00000000-0008-0000-0700-000074000000}"/>
            </a:ext>
          </a:extLst>
        </xdr:cNvPr>
        <xdr:cNvSpPr txBox="1"/>
      </xdr:nvSpPr>
      <xdr:spPr>
        <a:xfrm>
          <a:off x="4686300" y="856195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1,081,319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42775</xdr:rowOff>
    </xdr:from>
    <xdr:to>
      <xdr:col>24</xdr:col>
      <xdr:colOff>152400</xdr:colOff>
      <xdr:row>51</xdr:row>
      <xdr:rowOff>42775</xdr:rowOff>
    </xdr:to>
    <xdr:cxnSp macro="">
      <xdr:nvCxnSpPr>
        <xdr:cNvPr id="117" name="直線コネクタ 116">
          <a:extLst>
            <a:ext uri="{FF2B5EF4-FFF2-40B4-BE49-F238E27FC236}">
              <a16:creationId xmlns:a16="http://schemas.microsoft.com/office/drawing/2014/main" xmlns="" id="{00000000-0008-0000-0700-000075000000}"/>
            </a:ext>
          </a:extLst>
        </xdr:cNvPr>
        <xdr:cNvCxnSpPr/>
      </xdr:nvCxnSpPr>
      <xdr:spPr>
        <a:xfrm>
          <a:off x="4546600" y="8786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36911</xdr:rowOff>
    </xdr:from>
    <xdr:to>
      <xdr:col>24</xdr:col>
      <xdr:colOff>63500</xdr:colOff>
      <xdr:row>57</xdr:row>
      <xdr:rowOff>167543</xdr:rowOff>
    </xdr:to>
    <xdr:cxnSp macro="">
      <xdr:nvCxnSpPr>
        <xdr:cNvPr id="118" name="直線コネクタ 117">
          <a:extLst>
            <a:ext uri="{FF2B5EF4-FFF2-40B4-BE49-F238E27FC236}">
              <a16:creationId xmlns:a16="http://schemas.microsoft.com/office/drawing/2014/main" xmlns="" id="{00000000-0008-0000-0700-000076000000}"/>
            </a:ext>
          </a:extLst>
        </xdr:cNvPr>
        <xdr:cNvCxnSpPr/>
      </xdr:nvCxnSpPr>
      <xdr:spPr>
        <a:xfrm>
          <a:off x="3797300" y="9809561"/>
          <a:ext cx="838200" cy="130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106205</xdr:rowOff>
    </xdr:from>
    <xdr:ext cx="599010" cy="259045"/>
    <xdr:sp macro="" textlink="">
      <xdr:nvSpPr>
        <xdr:cNvPr id="119" name="総務費平均値テキスト">
          <a:extLst>
            <a:ext uri="{FF2B5EF4-FFF2-40B4-BE49-F238E27FC236}">
              <a16:creationId xmlns:a16="http://schemas.microsoft.com/office/drawing/2014/main" xmlns="" id="{00000000-0008-0000-0700-000077000000}"/>
            </a:ext>
          </a:extLst>
        </xdr:cNvPr>
        <xdr:cNvSpPr txBox="1"/>
      </xdr:nvSpPr>
      <xdr:spPr>
        <a:xfrm>
          <a:off x="4686300" y="98788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127778</xdr:rowOff>
    </xdr:from>
    <xdr:to>
      <xdr:col>24</xdr:col>
      <xdr:colOff>114300</xdr:colOff>
      <xdr:row>58</xdr:row>
      <xdr:rowOff>57928</xdr:rowOff>
    </xdr:to>
    <xdr:sp macro="" textlink="">
      <xdr:nvSpPr>
        <xdr:cNvPr id="120" name="フローチャート: 判断 119">
          <a:extLst>
            <a:ext uri="{FF2B5EF4-FFF2-40B4-BE49-F238E27FC236}">
              <a16:creationId xmlns:a16="http://schemas.microsoft.com/office/drawing/2014/main" xmlns="" id="{00000000-0008-0000-0700-000078000000}"/>
            </a:ext>
          </a:extLst>
        </xdr:cNvPr>
        <xdr:cNvSpPr/>
      </xdr:nvSpPr>
      <xdr:spPr>
        <a:xfrm>
          <a:off x="4584700" y="990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36911</xdr:rowOff>
    </xdr:from>
    <xdr:to>
      <xdr:col>19</xdr:col>
      <xdr:colOff>177800</xdr:colOff>
      <xdr:row>57</xdr:row>
      <xdr:rowOff>89598</xdr:rowOff>
    </xdr:to>
    <xdr:cxnSp macro="">
      <xdr:nvCxnSpPr>
        <xdr:cNvPr id="121" name="直線コネクタ 120">
          <a:extLst>
            <a:ext uri="{FF2B5EF4-FFF2-40B4-BE49-F238E27FC236}">
              <a16:creationId xmlns:a16="http://schemas.microsoft.com/office/drawing/2014/main" xmlns="" id="{00000000-0008-0000-0700-000079000000}"/>
            </a:ext>
          </a:extLst>
        </xdr:cNvPr>
        <xdr:cNvCxnSpPr/>
      </xdr:nvCxnSpPr>
      <xdr:spPr>
        <a:xfrm flipV="1">
          <a:off x="2908300" y="9809561"/>
          <a:ext cx="889000" cy="52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113971</xdr:rowOff>
    </xdr:from>
    <xdr:to>
      <xdr:col>20</xdr:col>
      <xdr:colOff>38100</xdr:colOff>
      <xdr:row>58</xdr:row>
      <xdr:rowOff>44121</xdr:rowOff>
    </xdr:to>
    <xdr:sp macro="" textlink="">
      <xdr:nvSpPr>
        <xdr:cNvPr id="122" name="フローチャート: 判断 121">
          <a:extLst>
            <a:ext uri="{FF2B5EF4-FFF2-40B4-BE49-F238E27FC236}">
              <a16:creationId xmlns:a16="http://schemas.microsoft.com/office/drawing/2014/main" xmlns="" id="{00000000-0008-0000-0700-00007A000000}"/>
            </a:ext>
          </a:extLst>
        </xdr:cNvPr>
        <xdr:cNvSpPr/>
      </xdr:nvSpPr>
      <xdr:spPr>
        <a:xfrm>
          <a:off x="3746500" y="9886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35248</xdr:rowOff>
    </xdr:from>
    <xdr:ext cx="599010" cy="259045"/>
    <xdr:sp macro="" textlink="">
      <xdr:nvSpPr>
        <xdr:cNvPr id="123" name="テキスト ボックス 122">
          <a:extLst>
            <a:ext uri="{FF2B5EF4-FFF2-40B4-BE49-F238E27FC236}">
              <a16:creationId xmlns:a16="http://schemas.microsoft.com/office/drawing/2014/main" xmlns="" id="{00000000-0008-0000-0700-00007B000000}"/>
            </a:ext>
          </a:extLst>
        </xdr:cNvPr>
        <xdr:cNvSpPr txBox="1"/>
      </xdr:nvSpPr>
      <xdr:spPr>
        <a:xfrm>
          <a:off x="3497795" y="9979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89598</xdr:rowOff>
    </xdr:from>
    <xdr:to>
      <xdr:col>15</xdr:col>
      <xdr:colOff>50800</xdr:colOff>
      <xdr:row>57</xdr:row>
      <xdr:rowOff>167374</xdr:rowOff>
    </xdr:to>
    <xdr:cxnSp macro="">
      <xdr:nvCxnSpPr>
        <xdr:cNvPr id="124" name="直線コネクタ 123">
          <a:extLst>
            <a:ext uri="{FF2B5EF4-FFF2-40B4-BE49-F238E27FC236}">
              <a16:creationId xmlns:a16="http://schemas.microsoft.com/office/drawing/2014/main" xmlns="" id="{00000000-0008-0000-0700-00007C000000}"/>
            </a:ext>
          </a:extLst>
        </xdr:cNvPr>
        <xdr:cNvCxnSpPr/>
      </xdr:nvCxnSpPr>
      <xdr:spPr>
        <a:xfrm flipV="1">
          <a:off x="2019300" y="9862248"/>
          <a:ext cx="889000" cy="77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119426</xdr:rowOff>
    </xdr:from>
    <xdr:to>
      <xdr:col>15</xdr:col>
      <xdr:colOff>101600</xdr:colOff>
      <xdr:row>58</xdr:row>
      <xdr:rowOff>49576</xdr:rowOff>
    </xdr:to>
    <xdr:sp macro="" textlink="">
      <xdr:nvSpPr>
        <xdr:cNvPr id="125" name="フローチャート: 判断 124">
          <a:extLst>
            <a:ext uri="{FF2B5EF4-FFF2-40B4-BE49-F238E27FC236}">
              <a16:creationId xmlns:a16="http://schemas.microsoft.com/office/drawing/2014/main" xmlns="" id="{00000000-0008-0000-0700-00007D000000}"/>
            </a:ext>
          </a:extLst>
        </xdr:cNvPr>
        <xdr:cNvSpPr/>
      </xdr:nvSpPr>
      <xdr:spPr>
        <a:xfrm>
          <a:off x="2857500" y="9892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40703</xdr:rowOff>
    </xdr:from>
    <xdr:ext cx="599010" cy="259045"/>
    <xdr:sp macro="" textlink="">
      <xdr:nvSpPr>
        <xdr:cNvPr id="126" name="テキスト ボックス 125">
          <a:extLst>
            <a:ext uri="{FF2B5EF4-FFF2-40B4-BE49-F238E27FC236}">
              <a16:creationId xmlns:a16="http://schemas.microsoft.com/office/drawing/2014/main" xmlns="" id="{00000000-0008-0000-0700-00007E000000}"/>
            </a:ext>
          </a:extLst>
        </xdr:cNvPr>
        <xdr:cNvSpPr txBox="1"/>
      </xdr:nvSpPr>
      <xdr:spPr>
        <a:xfrm>
          <a:off x="2608795" y="9984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167374</xdr:rowOff>
    </xdr:from>
    <xdr:to>
      <xdr:col>10</xdr:col>
      <xdr:colOff>114300</xdr:colOff>
      <xdr:row>58</xdr:row>
      <xdr:rowOff>41176</xdr:rowOff>
    </xdr:to>
    <xdr:cxnSp macro="">
      <xdr:nvCxnSpPr>
        <xdr:cNvPr id="127" name="直線コネクタ 126">
          <a:extLst>
            <a:ext uri="{FF2B5EF4-FFF2-40B4-BE49-F238E27FC236}">
              <a16:creationId xmlns:a16="http://schemas.microsoft.com/office/drawing/2014/main" xmlns="" id="{00000000-0008-0000-0700-00007F000000}"/>
            </a:ext>
          </a:extLst>
        </xdr:cNvPr>
        <xdr:cNvCxnSpPr/>
      </xdr:nvCxnSpPr>
      <xdr:spPr>
        <a:xfrm flipV="1">
          <a:off x="1130300" y="9940024"/>
          <a:ext cx="889000" cy="45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153708</xdr:rowOff>
    </xdr:from>
    <xdr:to>
      <xdr:col>10</xdr:col>
      <xdr:colOff>165100</xdr:colOff>
      <xdr:row>58</xdr:row>
      <xdr:rowOff>83858</xdr:rowOff>
    </xdr:to>
    <xdr:sp macro="" textlink="">
      <xdr:nvSpPr>
        <xdr:cNvPr id="128" name="フローチャート: 判断 127">
          <a:extLst>
            <a:ext uri="{FF2B5EF4-FFF2-40B4-BE49-F238E27FC236}">
              <a16:creationId xmlns:a16="http://schemas.microsoft.com/office/drawing/2014/main" xmlns="" id="{00000000-0008-0000-0700-000080000000}"/>
            </a:ext>
          </a:extLst>
        </xdr:cNvPr>
        <xdr:cNvSpPr/>
      </xdr:nvSpPr>
      <xdr:spPr>
        <a:xfrm>
          <a:off x="1968500" y="9926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74985</xdr:rowOff>
    </xdr:from>
    <xdr:ext cx="599010" cy="259045"/>
    <xdr:sp macro="" textlink="">
      <xdr:nvSpPr>
        <xdr:cNvPr id="129" name="テキスト ボックス 128">
          <a:extLst>
            <a:ext uri="{FF2B5EF4-FFF2-40B4-BE49-F238E27FC236}">
              <a16:creationId xmlns:a16="http://schemas.microsoft.com/office/drawing/2014/main" xmlns="" id="{00000000-0008-0000-0700-000081000000}"/>
            </a:ext>
          </a:extLst>
        </xdr:cNvPr>
        <xdr:cNvSpPr txBox="1"/>
      </xdr:nvSpPr>
      <xdr:spPr>
        <a:xfrm>
          <a:off x="1719795" y="10019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93621</xdr:rowOff>
    </xdr:from>
    <xdr:to>
      <xdr:col>6</xdr:col>
      <xdr:colOff>38100</xdr:colOff>
      <xdr:row>58</xdr:row>
      <xdr:rowOff>23771</xdr:rowOff>
    </xdr:to>
    <xdr:sp macro="" textlink="">
      <xdr:nvSpPr>
        <xdr:cNvPr id="130" name="フローチャート: 判断 129">
          <a:extLst>
            <a:ext uri="{FF2B5EF4-FFF2-40B4-BE49-F238E27FC236}">
              <a16:creationId xmlns:a16="http://schemas.microsoft.com/office/drawing/2014/main" xmlns="" id="{00000000-0008-0000-0700-000082000000}"/>
            </a:ext>
          </a:extLst>
        </xdr:cNvPr>
        <xdr:cNvSpPr/>
      </xdr:nvSpPr>
      <xdr:spPr>
        <a:xfrm>
          <a:off x="1079500" y="9866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40298</xdr:rowOff>
    </xdr:from>
    <xdr:ext cx="599010" cy="259045"/>
    <xdr:sp macro="" textlink="">
      <xdr:nvSpPr>
        <xdr:cNvPr id="131" name="テキスト ボックス 130">
          <a:extLst>
            <a:ext uri="{FF2B5EF4-FFF2-40B4-BE49-F238E27FC236}">
              <a16:creationId xmlns:a16="http://schemas.microsoft.com/office/drawing/2014/main" xmlns="" id="{00000000-0008-0000-0700-000083000000}"/>
            </a:ext>
          </a:extLst>
        </xdr:cNvPr>
        <xdr:cNvSpPr txBox="1"/>
      </xdr:nvSpPr>
      <xdr:spPr>
        <a:xfrm>
          <a:off x="830795" y="9641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xmlns=""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xmlns=""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xmlns=""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xmlns=""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xmlns=""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116743</xdr:rowOff>
    </xdr:from>
    <xdr:to>
      <xdr:col>24</xdr:col>
      <xdr:colOff>114300</xdr:colOff>
      <xdr:row>58</xdr:row>
      <xdr:rowOff>46893</xdr:rowOff>
    </xdr:to>
    <xdr:sp macro="" textlink="">
      <xdr:nvSpPr>
        <xdr:cNvPr id="137" name="楕円 136">
          <a:extLst>
            <a:ext uri="{FF2B5EF4-FFF2-40B4-BE49-F238E27FC236}">
              <a16:creationId xmlns:a16="http://schemas.microsoft.com/office/drawing/2014/main" xmlns="" id="{00000000-0008-0000-0700-000089000000}"/>
            </a:ext>
          </a:extLst>
        </xdr:cNvPr>
        <xdr:cNvSpPr/>
      </xdr:nvSpPr>
      <xdr:spPr>
        <a:xfrm>
          <a:off x="4584700" y="9889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139620</xdr:rowOff>
    </xdr:from>
    <xdr:ext cx="599010" cy="259045"/>
    <xdr:sp macro="" textlink="">
      <xdr:nvSpPr>
        <xdr:cNvPr id="138" name="総務費該当値テキスト">
          <a:extLst>
            <a:ext uri="{FF2B5EF4-FFF2-40B4-BE49-F238E27FC236}">
              <a16:creationId xmlns:a16="http://schemas.microsoft.com/office/drawing/2014/main" xmlns="" id="{00000000-0008-0000-0700-00008A000000}"/>
            </a:ext>
          </a:extLst>
        </xdr:cNvPr>
        <xdr:cNvSpPr txBox="1"/>
      </xdr:nvSpPr>
      <xdr:spPr>
        <a:xfrm>
          <a:off x="4686300" y="9740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157561</xdr:rowOff>
    </xdr:from>
    <xdr:to>
      <xdr:col>20</xdr:col>
      <xdr:colOff>38100</xdr:colOff>
      <xdr:row>57</xdr:row>
      <xdr:rowOff>87711</xdr:rowOff>
    </xdr:to>
    <xdr:sp macro="" textlink="">
      <xdr:nvSpPr>
        <xdr:cNvPr id="139" name="楕円 138">
          <a:extLst>
            <a:ext uri="{FF2B5EF4-FFF2-40B4-BE49-F238E27FC236}">
              <a16:creationId xmlns:a16="http://schemas.microsoft.com/office/drawing/2014/main" xmlns="" id="{00000000-0008-0000-0700-00008B000000}"/>
            </a:ext>
          </a:extLst>
        </xdr:cNvPr>
        <xdr:cNvSpPr/>
      </xdr:nvSpPr>
      <xdr:spPr>
        <a:xfrm>
          <a:off x="3746500" y="9758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104238</xdr:rowOff>
    </xdr:from>
    <xdr:ext cx="599010" cy="259045"/>
    <xdr:sp macro="" textlink="">
      <xdr:nvSpPr>
        <xdr:cNvPr id="140" name="テキスト ボックス 139">
          <a:extLst>
            <a:ext uri="{FF2B5EF4-FFF2-40B4-BE49-F238E27FC236}">
              <a16:creationId xmlns:a16="http://schemas.microsoft.com/office/drawing/2014/main" xmlns="" id="{00000000-0008-0000-0700-00008C000000}"/>
            </a:ext>
          </a:extLst>
        </xdr:cNvPr>
        <xdr:cNvSpPr txBox="1"/>
      </xdr:nvSpPr>
      <xdr:spPr>
        <a:xfrm>
          <a:off x="3497795" y="9533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38798</xdr:rowOff>
    </xdr:from>
    <xdr:to>
      <xdr:col>15</xdr:col>
      <xdr:colOff>101600</xdr:colOff>
      <xdr:row>57</xdr:row>
      <xdr:rowOff>140398</xdr:rowOff>
    </xdr:to>
    <xdr:sp macro="" textlink="">
      <xdr:nvSpPr>
        <xdr:cNvPr id="141" name="楕円 140">
          <a:extLst>
            <a:ext uri="{FF2B5EF4-FFF2-40B4-BE49-F238E27FC236}">
              <a16:creationId xmlns:a16="http://schemas.microsoft.com/office/drawing/2014/main" xmlns="" id="{00000000-0008-0000-0700-00008D000000}"/>
            </a:ext>
          </a:extLst>
        </xdr:cNvPr>
        <xdr:cNvSpPr/>
      </xdr:nvSpPr>
      <xdr:spPr>
        <a:xfrm>
          <a:off x="2857500" y="9811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156925</xdr:rowOff>
    </xdr:from>
    <xdr:ext cx="599010" cy="259045"/>
    <xdr:sp macro="" textlink="">
      <xdr:nvSpPr>
        <xdr:cNvPr id="142" name="テキスト ボックス 141">
          <a:extLst>
            <a:ext uri="{FF2B5EF4-FFF2-40B4-BE49-F238E27FC236}">
              <a16:creationId xmlns:a16="http://schemas.microsoft.com/office/drawing/2014/main" xmlns="" id="{00000000-0008-0000-0700-00008E000000}"/>
            </a:ext>
          </a:extLst>
        </xdr:cNvPr>
        <xdr:cNvSpPr txBox="1"/>
      </xdr:nvSpPr>
      <xdr:spPr>
        <a:xfrm>
          <a:off x="2608795" y="9586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116574</xdr:rowOff>
    </xdr:from>
    <xdr:to>
      <xdr:col>10</xdr:col>
      <xdr:colOff>165100</xdr:colOff>
      <xdr:row>58</xdr:row>
      <xdr:rowOff>46724</xdr:rowOff>
    </xdr:to>
    <xdr:sp macro="" textlink="">
      <xdr:nvSpPr>
        <xdr:cNvPr id="143" name="楕円 142">
          <a:extLst>
            <a:ext uri="{FF2B5EF4-FFF2-40B4-BE49-F238E27FC236}">
              <a16:creationId xmlns:a16="http://schemas.microsoft.com/office/drawing/2014/main" xmlns="" id="{00000000-0008-0000-0700-00008F000000}"/>
            </a:ext>
          </a:extLst>
        </xdr:cNvPr>
        <xdr:cNvSpPr/>
      </xdr:nvSpPr>
      <xdr:spPr>
        <a:xfrm>
          <a:off x="1968500" y="9889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63251</xdr:rowOff>
    </xdr:from>
    <xdr:ext cx="599010" cy="259045"/>
    <xdr:sp macro="" textlink="">
      <xdr:nvSpPr>
        <xdr:cNvPr id="144" name="テキスト ボックス 143">
          <a:extLst>
            <a:ext uri="{FF2B5EF4-FFF2-40B4-BE49-F238E27FC236}">
              <a16:creationId xmlns:a16="http://schemas.microsoft.com/office/drawing/2014/main" xmlns="" id="{00000000-0008-0000-0700-000090000000}"/>
            </a:ext>
          </a:extLst>
        </xdr:cNvPr>
        <xdr:cNvSpPr txBox="1"/>
      </xdr:nvSpPr>
      <xdr:spPr>
        <a:xfrm>
          <a:off x="1719795" y="9664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161826</xdr:rowOff>
    </xdr:from>
    <xdr:to>
      <xdr:col>6</xdr:col>
      <xdr:colOff>38100</xdr:colOff>
      <xdr:row>58</xdr:row>
      <xdr:rowOff>91976</xdr:rowOff>
    </xdr:to>
    <xdr:sp macro="" textlink="">
      <xdr:nvSpPr>
        <xdr:cNvPr id="145" name="楕円 144">
          <a:extLst>
            <a:ext uri="{FF2B5EF4-FFF2-40B4-BE49-F238E27FC236}">
              <a16:creationId xmlns:a16="http://schemas.microsoft.com/office/drawing/2014/main" xmlns="" id="{00000000-0008-0000-0700-000091000000}"/>
            </a:ext>
          </a:extLst>
        </xdr:cNvPr>
        <xdr:cNvSpPr/>
      </xdr:nvSpPr>
      <xdr:spPr>
        <a:xfrm>
          <a:off x="1079500" y="9934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83103</xdr:rowOff>
    </xdr:from>
    <xdr:ext cx="599010" cy="259045"/>
    <xdr:sp macro="" textlink="">
      <xdr:nvSpPr>
        <xdr:cNvPr id="146" name="テキスト ボックス 145">
          <a:extLst>
            <a:ext uri="{FF2B5EF4-FFF2-40B4-BE49-F238E27FC236}">
              <a16:creationId xmlns:a16="http://schemas.microsoft.com/office/drawing/2014/main" xmlns="" id="{00000000-0008-0000-0700-000092000000}"/>
            </a:ext>
          </a:extLst>
        </xdr:cNvPr>
        <xdr:cNvSpPr txBox="1"/>
      </xdr:nvSpPr>
      <xdr:spPr>
        <a:xfrm>
          <a:off x="830795" y="10027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xmlns=""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xmlns=""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xmlns=""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xmlns=""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xmlns=""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xmlns=""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xmlns=""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xmlns=""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xmlns=""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xmlns=""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xmlns=""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xmlns="" id="{00000000-0008-0000-07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9" name="テキスト ボックス 158">
          <a:extLst>
            <a:ext uri="{FF2B5EF4-FFF2-40B4-BE49-F238E27FC236}">
              <a16:creationId xmlns:a16="http://schemas.microsoft.com/office/drawing/2014/main" xmlns="" id="{00000000-0008-0000-0700-00009F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xmlns="" id="{00000000-0008-0000-07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a:extLst>
            <a:ext uri="{FF2B5EF4-FFF2-40B4-BE49-F238E27FC236}">
              <a16:creationId xmlns:a16="http://schemas.microsoft.com/office/drawing/2014/main" xmlns="" id="{00000000-0008-0000-0700-0000A1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xmlns="" id="{00000000-0008-0000-07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a:extLst>
            <a:ext uri="{FF2B5EF4-FFF2-40B4-BE49-F238E27FC236}">
              <a16:creationId xmlns:a16="http://schemas.microsoft.com/office/drawing/2014/main" xmlns="" id="{00000000-0008-0000-0700-0000A3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xmlns="" id="{00000000-0008-0000-07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a:extLst>
            <a:ext uri="{FF2B5EF4-FFF2-40B4-BE49-F238E27FC236}">
              <a16:creationId xmlns:a16="http://schemas.microsoft.com/office/drawing/2014/main" xmlns="" id="{00000000-0008-0000-0700-0000A5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xmlns="" id="{00000000-0008-0000-07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a:extLst>
            <a:ext uri="{FF2B5EF4-FFF2-40B4-BE49-F238E27FC236}">
              <a16:creationId xmlns:a16="http://schemas.microsoft.com/office/drawing/2014/main" xmlns="" id="{00000000-0008-0000-0700-0000A7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xmlns="" id="{00000000-0008-0000-07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a:extLst>
            <a:ext uri="{FF2B5EF4-FFF2-40B4-BE49-F238E27FC236}">
              <a16:creationId xmlns:a16="http://schemas.microsoft.com/office/drawing/2014/main" xmlns="" id="{00000000-0008-0000-0700-0000A9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xmlns=""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xmlns=""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xmlns=""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167567</xdr:rowOff>
    </xdr:from>
    <xdr:to>
      <xdr:col>24</xdr:col>
      <xdr:colOff>62865</xdr:colOff>
      <xdr:row>78</xdr:row>
      <xdr:rowOff>73754</xdr:rowOff>
    </xdr:to>
    <xdr:cxnSp macro="">
      <xdr:nvCxnSpPr>
        <xdr:cNvPr id="173" name="直線コネクタ 172">
          <a:extLst>
            <a:ext uri="{FF2B5EF4-FFF2-40B4-BE49-F238E27FC236}">
              <a16:creationId xmlns:a16="http://schemas.microsoft.com/office/drawing/2014/main" xmlns="" id="{00000000-0008-0000-0700-0000AD000000}"/>
            </a:ext>
          </a:extLst>
        </xdr:cNvPr>
        <xdr:cNvCxnSpPr/>
      </xdr:nvCxnSpPr>
      <xdr:spPr>
        <a:xfrm flipV="1">
          <a:off x="4633595" y="11997617"/>
          <a:ext cx="1270" cy="1449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77581</xdr:rowOff>
    </xdr:from>
    <xdr:ext cx="599010" cy="259045"/>
    <xdr:sp macro="" textlink="">
      <xdr:nvSpPr>
        <xdr:cNvPr id="174" name="民生費最小値テキスト">
          <a:extLst>
            <a:ext uri="{FF2B5EF4-FFF2-40B4-BE49-F238E27FC236}">
              <a16:creationId xmlns:a16="http://schemas.microsoft.com/office/drawing/2014/main" xmlns="" id="{00000000-0008-0000-0700-0000AE000000}"/>
            </a:ext>
          </a:extLst>
        </xdr:cNvPr>
        <xdr:cNvSpPr txBox="1"/>
      </xdr:nvSpPr>
      <xdr:spPr>
        <a:xfrm>
          <a:off x="4686300" y="13450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73754</xdr:rowOff>
    </xdr:from>
    <xdr:to>
      <xdr:col>24</xdr:col>
      <xdr:colOff>152400</xdr:colOff>
      <xdr:row>78</xdr:row>
      <xdr:rowOff>73754</xdr:rowOff>
    </xdr:to>
    <xdr:cxnSp macro="">
      <xdr:nvCxnSpPr>
        <xdr:cNvPr id="175" name="直線コネクタ 174">
          <a:extLst>
            <a:ext uri="{FF2B5EF4-FFF2-40B4-BE49-F238E27FC236}">
              <a16:creationId xmlns:a16="http://schemas.microsoft.com/office/drawing/2014/main" xmlns="" id="{00000000-0008-0000-0700-0000AF000000}"/>
            </a:ext>
          </a:extLst>
        </xdr:cNvPr>
        <xdr:cNvCxnSpPr/>
      </xdr:nvCxnSpPr>
      <xdr:spPr>
        <a:xfrm>
          <a:off x="4546600" y="13446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114244</xdr:rowOff>
    </xdr:from>
    <xdr:ext cx="599010" cy="259045"/>
    <xdr:sp macro="" textlink="">
      <xdr:nvSpPr>
        <xdr:cNvPr id="176" name="民生費最大値テキスト">
          <a:extLst>
            <a:ext uri="{FF2B5EF4-FFF2-40B4-BE49-F238E27FC236}">
              <a16:creationId xmlns:a16="http://schemas.microsoft.com/office/drawing/2014/main" xmlns="" id="{00000000-0008-0000-0700-0000B0000000}"/>
            </a:ext>
          </a:extLst>
        </xdr:cNvPr>
        <xdr:cNvSpPr txBox="1"/>
      </xdr:nvSpPr>
      <xdr:spPr>
        <a:xfrm>
          <a:off x="4686300" y="11772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241,190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167567</xdr:rowOff>
    </xdr:from>
    <xdr:to>
      <xdr:col>24</xdr:col>
      <xdr:colOff>152400</xdr:colOff>
      <xdr:row>69</xdr:row>
      <xdr:rowOff>167567</xdr:rowOff>
    </xdr:to>
    <xdr:cxnSp macro="">
      <xdr:nvCxnSpPr>
        <xdr:cNvPr id="177" name="直線コネクタ 176">
          <a:extLst>
            <a:ext uri="{FF2B5EF4-FFF2-40B4-BE49-F238E27FC236}">
              <a16:creationId xmlns:a16="http://schemas.microsoft.com/office/drawing/2014/main" xmlns="" id="{00000000-0008-0000-0700-0000B1000000}"/>
            </a:ext>
          </a:extLst>
        </xdr:cNvPr>
        <xdr:cNvCxnSpPr/>
      </xdr:nvCxnSpPr>
      <xdr:spPr>
        <a:xfrm>
          <a:off x="4546600" y="11997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17986</xdr:rowOff>
    </xdr:from>
    <xdr:to>
      <xdr:col>24</xdr:col>
      <xdr:colOff>63500</xdr:colOff>
      <xdr:row>74</xdr:row>
      <xdr:rowOff>85598</xdr:rowOff>
    </xdr:to>
    <xdr:cxnSp macro="">
      <xdr:nvCxnSpPr>
        <xdr:cNvPr id="178" name="直線コネクタ 177">
          <a:extLst>
            <a:ext uri="{FF2B5EF4-FFF2-40B4-BE49-F238E27FC236}">
              <a16:creationId xmlns:a16="http://schemas.microsoft.com/office/drawing/2014/main" xmlns="" id="{00000000-0008-0000-0700-0000B2000000}"/>
            </a:ext>
          </a:extLst>
        </xdr:cNvPr>
        <xdr:cNvCxnSpPr/>
      </xdr:nvCxnSpPr>
      <xdr:spPr>
        <a:xfrm>
          <a:off x="3797300" y="12705286"/>
          <a:ext cx="838200" cy="67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54416</xdr:rowOff>
    </xdr:from>
    <xdr:ext cx="599010" cy="259045"/>
    <xdr:sp macro="" textlink="">
      <xdr:nvSpPr>
        <xdr:cNvPr id="179" name="民生費平均値テキスト">
          <a:extLst>
            <a:ext uri="{FF2B5EF4-FFF2-40B4-BE49-F238E27FC236}">
              <a16:creationId xmlns:a16="http://schemas.microsoft.com/office/drawing/2014/main" xmlns="" id="{00000000-0008-0000-0700-0000B3000000}"/>
            </a:ext>
          </a:extLst>
        </xdr:cNvPr>
        <xdr:cNvSpPr txBox="1"/>
      </xdr:nvSpPr>
      <xdr:spPr>
        <a:xfrm>
          <a:off x="4686300" y="127417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75989</xdr:rowOff>
    </xdr:from>
    <xdr:to>
      <xdr:col>24</xdr:col>
      <xdr:colOff>114300</xdr:colOff>
      <xdr:row>75</xdr:row>
      <xdr:rowOff>6139</xdr:rowOff>
    </xdr:to>
    <xdr:sp macro="" textlink="">
      <xdr:nvSpPr>
        <xdr:cNvPr id="180" name="フローチャート: 判断 179">
          <a:extLst>
            <a:ext uri="{FF2B5EF4-FFF2-40B4-BE49-F238E27FC236}">
              <a16:creationId xmlns:a16="http://schemas.microsoft.com/office/drawing/2014/main" xmlns="" id="{00000000-0008-0000-0700-0000B4000000}"/>
            </a:ext>
          </a:extLst>
        </xdr:cNvPr>
        <xdr:cNvSpPr/>
      </xdr:nvSpPr>
      <xdr:spPr>
        <a:xfrm>
          <a:off x="4584700" y="12763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17986</xdr:rowOff>
    </xdr:from>
    <xdr:to>
      <xdr:col>19</xdr:col>
      <xdr:colOff>177800</xdr:colOff>
      <xdr:row>74</xdr:row>
      <xdr:rowOff>54497</xdr:rowOff>
    </xdr:to>
    <xdr:cxnSp macro="">
      <xdr:nvCxnSpPr>
        <xdr:cNvPr id="181" name="直線コネクタ 180">
          <a:extLst>
            <a:ext uri="{FF2B5EF4-FFF2-40B4-BE49-F238E27FC236}">
              <a16:creationId xmlns:a16="http://schemas.microsoft.com/office/drawing/2014/main" xmlns="" id="{00000000-0008-0000-0700-0000B5000000}"/>
            </a:ext>
          </a:extLst>
        </xdr:cNvPr>
        <xdr:cNvCxnSpPr/>
      </xdr:nvCxnSpPr>
      <xdr:spPr>
        <a:xfrm flipV="1">
          <a:off x="2908300" y="12705286"/>
          <a:ext cx="889000" cy="36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93744</xdr:rowOff>
    </xdr:from>
    <xdr:to>
      <xdr:col>20</xdr:col>
      <xdr:colOff>38100</xdr:colOff>
      <xdr:row>75</xdr:row>
      <xdr:rowOff>23894</xdr:rowOff>
    </xdr:to>
    <xdr:sp macro="" textlink="">
      <xdr:nvSpPr>
        <xdr:cNvPr id="182" name="フローチャート: 判断 181">
          <a:extLst>
            <a:ext uri="{FF2B5EF4-FFF2-40B4-BE49-F238E27FC236}">
              <a16:creationId xmlns:a16="http://schemas.microsoft.com/office/drawing/2014/main" xmlns="" id="{00000000-0008-0000-0700-0000B6000000}"/>
            </a:ext>
          </a:extLst>
        </xdr:cNvPr>
        <xdr:cNvSpPr/>
      </xdr:nvSpPr>
      <xdr:spPr>
        <a:xfrm>
          <a:off x="3746500" y="12781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15021</xdr:rowOff>
    </xdr:from>
    <xdr:ext cx="599010" cy="259045"/>
    <xdr:sp macro="" textlink="">
      <xdr:nvSpPr>
        <xdr:cNvPr id="183" name="テキスト ボックス 182">
          <a:extLst>
            <a:ext uri="{FF2B5EF4-FFF2-40B4-BE49-F238E27FC236}">
              <a16:creationId xmlns:a16="http://schemas.microsoft.com/office/drawing/2014/main" xmlns="" id="{00000000-0008-0000-0700-0000B7000000}"/>
            </a:ext>
          </a:extLst>
        </xdr:cNvPr>
        <xdr:cNvSpPr txBox="1"/>
      </xdr:nvSpPr>
      <xdr:spPr>
        <a:xfrm>
          <a:off x="3497795" y="12873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54497</xdr:rowOff>
    </xdr:from>
    <xdr:to>
      <xdr:col>15</xdr:col>
      <xdr:colOff>50800</xdr:colOff>
      <xdr:row>74</xdr:row>
      <xdr:rowOff>136467</xdr:rowOff>
    </xdr:to>
    <xdr:cxnSp macro="">
      <xdr:nvCxnSpPr>
        <xdr:cNvPr id="184" name="直線コネクタ 183">
          <a:extLst>
            <a:ext uri="{FF2B5EF4-FFF2-40B4-BE49-F238E27FC236}">
              <a16:creationId xmlns:a16="http://schemas.microsoft.com/office/drawing/2014/main" xmlns="" id="{00000000-0008-0000-0700-0000B8000000}"/>
            </a:ext>
          </a:extLst>
        </xdr:cNvPr>
        <xdr:cNvCxnSpPr/>
      </xdr:nvCxnSpPr>
      <xdr:spPr>
        <a:xfrm flipV="1">
          <a:off x="2019300" y="12741797"/>
          <a:ext cx="889000" cy="81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110628</xdr:rowOff>
    </xdr:from>
    <xdr:to>
      <xdr:col>15</xdr:col>
      <xdr:colOff>101600</xdr:colOff>
      <xdr:row>75</xdr:row>
      <xdr:rowOff>40778</xdr:rowOff>
    </xdr:to>
    <xdr:sp macro="" textlink="">
      <xdr:nvSpPr>
        <xdr:cNvPr id="185" name="フローチャート: 判断 184">
          <a:extLst>
            <a:ext uri="{FF2B5EF4-FFF2-40B4-BE49-F238E27FC236}">
              <a16:creationId xmlns:a16="http://schemas.microsoft.com/office/drawing/2014/main" xmlns="" id="{00000000-0008-0000-0700-0000B9000000}"/>
            </a:ext>
          </a:extLst>
        </xdr:cNvPr>
        <xdr:cNvSpPr/>
      </xdr:nvSpPr>
      <xdr:spPr>
        <a:xfrm>
          <a:off x="2857500" y="12797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31905</xdr:rowOff>
    </xdr:from>
    <xdr:ext cx="599010" cy="259045"/>
    <xdr:sp macro="" textlink="">
      <xdr:nvSpPr>
        <xdr:cNvPr id="186" name="テキスト ボックス 185">
          <a:extLst>
            <a:ext uri="{FF2B5EF4-FFF2-40B4-BE49-F238E27FC236}">
              <a16:creationId xmlns:a16="http://schemas.microsoft.com/office/drawing/2014/main" xmlns="" id="{00000000-0008-0000-0700-0000BA000000}"/>
            </a:ext>
          </a:extLst>
        </xdr:cNvPr>
        <xdr:cNvSpPr txBox="1"/>
      </xdr:nvSpPr>
      <xdr:spPr>
        <a:xfrm>
          <a:off x="2608795" y="12890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136467</xdr:rowOff>
    </xdr:from>
    <xdr:to>
      <xdr:col>10</xdr:col>
      <xdr:colOff>114300</xdr:colOff>
      <xdr:row>74</xdr:row>
      <xdr:rowOff>141246</xdr:rowOff>
    </xdr:to>
    <xdr:cxnSp macro="">
      <xdr:nvCxnSpPr>
        <xdr:cNvPr id="187" name="直線コネクタ 186">
          <a:extLst>
            <a:ext uri="{FF2B5EF4-FFF2-40B4-BE49-F238E27FC236}">
              <a16:creationId xmlns:a16="http://schemas.microsoft.com/office/drawing/2014/main" xmlns="" id="{00000000-0008-0000-0700-0000BB000000}"/>
            </a:ext>
          </a:extLst>
        </xdr:cNvPr>
        <xdr:cNvCxnSpPr/>
      </xdr:nvCxnSpPr>
      <xdr:spPr>
        <a:xfrm flipV="1">
          <a:off x="1130300" y="12823767"/>
          <a:ext cx="889000" cy="4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40470</xdr:rowOff>
    </xdr:from>
    <xdr:to>
      <xdr:col>10</xdr:col>
      <xdr:colOff>165100</xdr:colOff>
      <xdr:row>75</xdr:row>
      <xdr:rowOff>142070</xdr:rowOff>
    </xdr:to>
    <xdr:sp macro="" textlink="">
      <xdr:nvSpPr>
        <xdr:cNvPr id="188" name="フローチャート: 判断 187">
          <a:extLst>
            <a:ext uri="{FF2B5EF4-FFF2-40B4-BE49-F238E27FC236}">
              <a16:creationId xmlns:a16="http://schemas.microsoft.com/office/drawing/2014/main" xmlns="" id="{00000000-0008-0000-0700-0000BC000000}"/>
            </a:ext>
          </a:extLst>
        </xdr:cNvPr>
        <xdr:cNvSpPr/>
      </xdr:nvSpPr>
      <xdr:spPr>
        <a:xfrm>
          <a:off x="1968500" y="1289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133196</xdr:rowOff>
    </xdr:from>
    <xdr:ext cx="599010" cy="259045"/>
    <xdr:sp macro="" textlink="">
      <xdr:nvSpPr>
        <xdr:cNvPr id="189" name="テキスト ボックス 188">
          <a:extLst>
            <a:ext uri="{FF2B5EF4-FFF2-40B4-BE49-F238E27FC236}">
              <a16:creationId xmlns:a16="http://schemas.microsoft.com/office/drawing/2014/main" xmlns="" id="{00000000-0008-0000-0700-0000BD000000}"/>
            </a:ext>
          </a:extLst>
        </xdr:cNvPr>
        <xdr:cNvSpPr txBox="1"/>
      </xdr:nvSpPr>
      <xdr:spPr>
        <a:xfrm>
          <a:off x="1719795" y="12991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55633</xdr:rowOff>
    </xdr:from>
    <xdr:to>
      <xdr:col>6</xdr:col>
      <xdr:colOff>38100</xdr:colOff>
      <xdr:row>75</xdr:row>
      <xdr:rowOff>157234</xdr:rowOff>
    </xdr:to>
    <xdr:sp macro="" textlink="">
      <xdr:nvSpPr>
        <xdr:cNvPr id="190" name="フローチャート: 判断 189">
          <a:extLst>
            <a:ext uri="{FF2B5EF4-FFF2-40B4-BE49-F238E27FC236}">
              <a16:creationId xmlns:a16="http://schemas.microsoft.com/office/drawing/2014/main" xmlns="" id="{00000000-0008-0000-0700-0000BE000000}"/>
            </a:ext>
          </a:extLst>
        </xdr:cNvPr>
        <xdr:cNvSpPr/>
      </xdr:nvSpPr>
      <xdr:spPr>
        <a:xfrm>
          <a:off x="1079500" y="129143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148361</xdr:rowOff>
    </xdr:from>
    <xdr:ext cx="599010" cy="259045"/>
    <xdr:sp macro="" textlink="">
      <xdr:nvSpPr>
        <xdr:cNvPr id="191" name="テキスト ボックス 190">
          <a:extLst>
            <a:ext uri="{FF2B5EF4-FFF2-40B4-BE49-F238E27FC236}">
              <a16:creationId xmlns:a16="http://schemas.microsoft.com/office/drawing/2014/main" xmlns="" id="{00000000-0008-0000-0700-0000BF000000}"/>
            </a:ext>
          </a:extLst>
        </xdr:cNvPr>
        <xdr:cNvSpPr txBox="1"/>
      </xdr:nvSpPr>
      <xdr:spPr>
        <a:xfrm>
          <a:off x="830795" y="13007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xmlns=""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xmlns=""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xmlns=""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xmlns=""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xmlns=""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34798</xdr:rowOff>
    </xdr:from>
    <xdr:to>
      <xdr:col>24</xdr:col>
      <xdr:colOff>114300</xdr:colOff>
      <xdr:row>74</xdr:row>
      <xdr:rowOff>136398</xdr:rowOff>
    </xdr:to>
    <xdr:sp macro="" textlink="">
      <xdr:nvSpPr>
        <xdr:cNvPr id="197" name="楕円 196">
          <a:extLst>
            <a:ext uri="{FF2B5EF4-FFF2-40B4-BE49-F238E27FC236}">
              <a16:creationId xmlns:a16="http://schemas.microsoft.com/office/drawing/2014/main" xmlns="" id="{00000000-0008-0000-0700-0000C5000000}"/>
            </a:ext>
          </a:extLst>
        </xdr:cNvPr>
        <xdr:cNvSpPr/>
      </xdr:nvSpPr>
      <xdr:spPr>
        <a:xfrm>
          <a:off x="4584700" y="12722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57675</xdr:rowOff>
    </xdr:from>
    <xdr:ext cx="599010" cy="259045"/>
    <xdr:sp macro="" textlink="">
      <xdr:nvSpPr>
        <xdr:cNvPr id="198" name="民生費該当値テキスト">
          <a:extLst>
            <a:ext uri="{FF2B5EF4-FFF2-40B4-BE49-F238E27FC236}">
              <a16:creationId xmlns:a16="http://schemas.microsoft.com/office/drawing/2014/main" xmlns="" id="{00000000-0008-0000-0700-0000C6000000}"/>
            </a:ext>
          </a:extLst>
        </xdr:cNvPr>
        <xdr:cNvSpPr txBox="1"/>
      </xdr:nvSpPr>
      <xdr:spPr>
        <a:xfrm>
          <a:off x="4686300" y="12573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138636</xdr:rowOff>
    </xdr:from>
    <xdr:to>
      <xdr:col>20</xdr:col>
      <xdr:colOff>38100</xdr:colOff>
      <xdr:row>74</xdr:row>
      <xdr:rowOff>68786</xdr:rowOff>
    </xdr:to>
    <xdr:sp macro="" textlink="">
      <xdr:nvSpPr>
        <xdr:cNvPr id="199" name="楕円 198">
          <a:extLst>
            <a:ext uri="{FF2B5EF4-FFF2-40B4-BE49-F238E27FC236}">
              <a16:creationId xmlns:a16="http://schemas.microsoft.com/office/drawing/2014/main" xmlns="" id="{00000000-0008-0000-0700-0000C7000000}"/>
            </a:ext>
          </a:extLst>
        </xdr:cNvPr>
        <xdr:cNvSpPr/>
      </xdr:nvSpPr>
      <xdr:spPr>
        <a:xfrm>
          <a:off x="3746500" y="12654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85313</xdr:rowOff>
    </xdr:from>
    <xdr:ext cx="599010" cy="259045"/>
    <xdr:sp macro="" textlink="">
      <xdr:nvSpPr>
        <xdr:cNvPr id="200" name="テキスト ボックス 199">
          <a:extLst>
            <a:ext uri="{FF2B5EF4-FFF2-40B4-BE49-F238E27FC236}">
              <a16:creationId xmlns:a16="http://schemas.microsoft.com/office/drawing/2014/main" xmlns="" id="{00000000-0008-0000-0700-0000C8000000}"/>
            </a:ext>
          </a:extLst>
        </xdr:cNvPr>
        <xdr:cNvSpPr txBox="1"/>
      </xdr:nvSpPr>
      <xdr:spPr>
        <a:xfrm>
          <a:off x="3497795" y="12429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3697</xdr:rowOff>
    </xdr:from>
    <xdr:to>
      <xdr:col>15</xdr:col>
      <xdr:colOff>101600</xdr:colOff>
      <xdr:row>74</xdr:row>
      <xdr:rowOff>105297</xdr:rowOff>
    </xdr:to>
    <xdr:sp macro="" textlink="">
      <xdr:nvSpPr>
        <xdr:cNvPr id="201" name="楕円 200">
          <a:extLst>
            <a:ext uri="{FF2B5EF4-FFF2-40B4-BE49-F238E27FC236}">
              <a16:creationId xmlns:a16="http://schemas.microsoft.com/office/drawing/2014/main" xmlns="" id="{00000000-0008-0000-0700-0000C9000000}"/>
            </a:ext>
          </a:extLst>
        </xdr:cNvPr>
        <xdr:cNvSpPr/>
      </xdr:nvSpPr>
      <xdr:spPr>
        <a:xfrm>
          <a:off x="2857500" y="12690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121824</xdr:rowOff>
    </xdr:from>
    <xdr:ext cx="599010" cy="259045"/>
    <xdr:sp macro="" textlink="">
      <xdr:nvSpPr>
        <xdr:cNvPr id="202" name="テキスト ボックス 201">
          <a:extLst>
            <a:ext uri="{FF2B5EF4-FFF2-40B4-BE49-F238E27FC236}">
              <a16:creationId xmlns:a16="http://schemas.microsoft.com/office/drawing/2014/main" xmlns="" id="{00000000-0008-0000-0700-0000CA000000}"/>
            </a:ext>
          </a:extLst>
        </xdr:cNvPr>
        <xdr:cNvSpPr txBox="1"/>
      </xdr:nvSpPr>
      <xdr:spPr>
        <a:xfrm>
          <a:off x="2608795" y="12466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85667</xdr:rowOff>
    </xdr:from>
    <xdr:to>
      <xdr:col>10</xdr:col>
      <xdr:colOff>165100</xdr:colOff>
      <xdr:row>75</xdr:row>
      <xdr:rowOff>15817</xdr:rowOff>
    </xdr:to>
    <xdr:sp macro="" textlink="">
      <xdr:nvSpPr>
        <xdr:cNvPr id="203" name="楕円 202">
          <a:extLst>
            <a:ext uri="{FF2B5EF4-FFF2-40B4-BE49-F238E27FC236}">
              <a16:creationId xmlns:a16="http://schemas.microsoft.com/office/drawing/2014/main" xmlns="" id="{00000000-0008-0000-0700-0000CB000000}"/>
            </a:ext>
          </a:extLst>
        </xdr:cNvPr>
        <xdr:cNvSpPr/>
      </xdr:nvSpPr>
      <xdr:spPr>
        <a:xfrm>
          <a:off x="1968500" y="12772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32344</xdr:rowOff>
    </xdr:from>
    <xdr:ext cx="599010" cy="259045"/>
    <xdr:sp macro="" textlink="">
      <xdr:nvSpPr>
        <xdr:cNvPr id="204" name="テキスト ボックス 203">
          <a:extLst>
            <a:ext uri="{FF2B5EF4-FFF2-40B4-BE49-F238E27FC236}">
              <a16:creationId xmlns:a16="http://schemas.microsoft.com/office/drawing/2014/main" xmlns="" id="{00000000-0008-0000-0700-0000CC000000}"/>
            </a:ext>
          </a:extLst>
        </xdr:cNvPr>
        <xdr:cNvSpPr txBox="1"/>
      </xdr:nvSpPr>
      <xdr:spPr>
        <a:xfrm>
          <a:off x="1719795" y="12548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90446</xdr:rowOff>
    </xdr:from>
    <xdr:to>
      <xdr:col>6</xdr:col>
      <xdr:colOff>38100</xdr:colOff>
      <xdr:row>75</xdr:row>
      <xdr:rowOff>20596</xdr:rowOff>
    </xdr:to>
    <xdr:sp macro="" textlink="">
      <xdr:nvSpPr>
        <xdr:cNvPr id="205" name="楕円 204">
          <a:extLst>
            <a:ext uri="{FF2B5EF4-FFF2-40B4-BE49-F238E27FC236}">
              <a16:creationId xmlns:a16="http://schemas.microsoft.com/office/drawing/2014/main" xmlns="" id="{00000000-0008-0000-0700-0000CD000000}"/>
            </a:ext>
          </a:extLst>
        </xdr:cNvPr>
        <xdr:cNvSpPr/>
      </xdr:nvSpPr>
      <xdr:spPr>
        <a:xfrm>
          <a:off x="1079500" y="12777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37123</xdr:rowOff>
    </xdr:from>
    <xdr:ext cx="599010" cy="259045"/>
    <xdr:sp macro="" textlink="">
      <xdr:nvSpPr>
        <xdr:cNvPr id="206" name="テキスト ボックス 205">
          <a:extLst>
            <a:ext uri="{FF2B5EF4-FFF2-40B4-BE49-F238E27FC236}">
              <a16:creationId xmlns:a16="http://schemas.microsoft.com/office/drawing/2014/main" xmlns="" id="{00000000-0008-0000-0700-0000CE000000}"/>
            </a:ext>
          </a:extLst>
        </xdr:cNvPr>
        <xdr:cNvSpPr txBox="1"/>
      </xdr:nvSpPr>
      <xdr:spPr>
        <a:xfrm>
          <a:off x="830795" y="12552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xmlns=""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xmlns=""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xmlns=""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xmlns=""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xmlns=""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xmlns=""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xmlns=""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xmlns=""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xmlns=""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xmlns=""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xmlns=""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a:extLst>
            <a:ext uri="{FF2B5EF4-FFF2-40B4-BE49-F238E27FC236}">
              <a16:creationId xmlns:a16="http://schemas.microsoft.com/office/drawing/2014/main" xmlns="" id="{00000000-0008-0000-0700-0000DA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xmlns=""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a:extLst>
            <a:ext uri="{FF2B5EF4-FFF2-40B4-BE49-F238E27FC236}">
              <a16:creationId xmlns:a16="http://schemas.microsoft.com/office/drawing/2014/main" xmlns="" id="{00000000-0008-0000-0700-0000DC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xmlns=""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a16="http://schemas.microsoft.com/office/drawing/2014/main" xmlns="" id="{00000000-0008-0000-0700-0000DE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xmlns=""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xmlns="" id="{00000000-0008-0000-07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xmlns=""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xmlns="" id="{00000000-0008-0000-07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xmlns=""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8" name="テキスト ボックス 227">
          <a:extLst>
            <a:ext uri="{FF2B5EF4-FFF2-40B4-BE49-F238E27FC236}">
              <a16:creationId xmlns:a16="http://schemas.microsoft.com/office/drawing/2014/main" xmlns="" id="{00000000-0008-0000-0700-0000E4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xmlns=""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157618</xdr:rowOff>
    </xdr:from>
    <xdr:to>
      <xdr:col>24</xdr:col>
      <xdr:colOff>62865</xdr:colOff>
      <xdr:row>98</xdr:row>
      <xdr:rowOff>166162</xdr:rowOff>
    </xdr:to>
    <xdr:cxnSp macro="">
      <xdr:nvCxnSpPr>
        <xdr:cNvPr id="230" name="直線コネクタ 229">
          <a:extLst>
            <a:ext uri="{FF2B5EF4-FFF2-40B4-BE49-F238E27FC236}">
              <a16:creationId xmlns:a16="http://schemas.microsoft.com/office/drawing/2014/main" xmlns="" id="{00000000-0008-0000-0700-0000E6000000}"/>
            </a:ext>
          </a:extLst>
        </xdr:cNvPr>
        <xdr:cNvCxnSpPr/>
      </xdr:nvCxnSpPr>
      <xdr:spPr>
        <a:xfrm flipV="1">
          <a:off x="4633595" y="15759568"/>
          <a:ext cx="1270" cy="1208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169989</xdr:rowOff>
    </xdr:from>
    <xdr:ext cx="534377" cy="259045"/>
    <xdr:sp macro="" textlink="">
      <xdr:nvSpPr>
        <xdr:cNvPr id="231" name="衛生費最小値テキスト">
          <a:extLst>
            <a:ext uri="{FF2B5EF4-FFF2-40B4-BE49-F238E27FC236}">
              <a16:creationId xmlns:a16="http://schemas.microsoft.com/office/drawing/2014/main" xmlns="" id="{00000000-0008-0000-0700-0000E7000000}"/>
            </a:ext>
          </a:extLst>
        </xdr:cNvPr>
        <xdr:cNvSpPr txBox="1"/>
      </xdr:nvSpPr>
      <xdr:spPr>
        <a:xfrm>
          <a:off x="4686300" y="16972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166162</xdr:rowOff>
    </xdr:from>
    <xdr:to>
      <xdr:col>24</xdr:col>
      <xdr:colOff>152400</xdr:colOff>
      <xdr:row>98</xdr:row>
      <xdr:rowOff>166162</xdr:rowOff>
    </xdr:to>
    <xdr:cxnSp macro="">
      <xdr:nvCxnSpPr>
        <xdr:cNvPr id="232" name="直線コネクタ 231">
          <a:extLst>
            <a:ext uri="{FF2B5EF4-FFF2-40B4-BE49-F238E27FC236}">
              <a16:creationId xmlns:a16="http://schemas.microsoft.com/office/drawing/2014/main" xmlns="" id="{00000000-0008-0000-0700-0000E8000000}"/>
            </a:ext>
          </a:extLst>
        </xdr:cNvPr>
        <xdr:cNvCxnSpPr/>
      </xdr:nvCxnSpPr>
      <xdr:spPr>
        <a:xfrm>
          <a:off x="4546600" y="16968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104295</xdr:rowOff>
    </xdr:from>
    <xdr:ext cx="599010" cy="259045"/>
    <xdr:sp macro="" textlink="">
      <xdr:nvSpPr>
        <xdr:cNvPr id="233" name="衛生費最大値テキスト">
          <a:extLst>
            <a:ext uri="{FF2B5EF4-FFF2-40B4-BE49-F238E27FC236}">
              <a16:creationId xmlns:a16="http://schemas.microsoft.com/office/drawing/2014/main" xmlns="" id="{00000000-0008-0000-0700-0000E9000000}"/>
            </a:ext>
          </a:extLst>
        </xdr:cNvPr>
        <xdr:cNvSpPr txBox="1"/>
      </xdr:nvSpPr>
      <xdr:spPr>
        <a:xfrm>
          <a:off x="4686300" y="15534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660,594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157618</xdr:rowOff>
    </xdr:from>
    <xdr:to>
      <xdr:col>24</xdr:col>
      <xdr:colOff>152400</xdr:colOff>
      <xdr:row>91</xdr:row>
      <xdr:rowOff>157618</xdr:rowOff>
    </xdr:to>
    <xdr:cxnSp macro="">
      <xdr:nvCxnSpPr>
        <xdr:cNvPr id="234" name="直線コネクタ 233">
          <a:extLst>
            <a:ext uri="{FF2B5EF4-FFF2-40B4-BE49-F238E27FC236}">
              <a16:creationId xmlns:a16="http://schemas.microsoft.com/office/drawing/2014/main" xmlns="" id="{00000000-0008-0000-0700-0000EA000000}"/>
            </a:ext>
          </a:extLst>
        </xdr:cNvPr>
        <xdr:cNvCxnSpPr/>
      </xdr:nvCxnSpPr>
      <xdr:spPr>
        <a:xfrm>
          <a:off x="4546600" y="15759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123496</xdr:rowOff>
    </xdr:from>
    <xdr:to>
      <xdr:col>24</xdr:col>
      <xdr:colOff>63500</xdr:colOff>
      <xdr:row>98</xdr:row>
      <xdr:rowOff>126163</xdr:rowOff>
    </xdr:to>
    <xdr:cxnSp macro="">
      <xdr:nvCxnSpPr>
        <xdr:cNvPr id="235" name="直線コネクタ 234">
          <a:extLst>
            <a:ext uri="{FF2B5EF4-FFF2-40B4-BE49-F238E27FC236}">
              <a16:creationId xmlns:a16="http://schemas.microsoft.com/office/drawing/2014/main" xmlns="" id="{00000000-0008-0000-0700-0000EB000000}"/>
            </a:ext>
          </a:extLst>
        </xdr:cNvPr>
        <xdr:cNvCxnSpPr/>
      </xdr:nvCxnSpPr>
      <xdr:spPr>
        <a:xfrm flipV="1">
          <a:off x="3797300" y="16925596"/>
          <a:ext cx="8382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40231</xdr:rowOff>
    </xdr:from>
    <xdr:ext cx="534377" cy="259045"/>
    <xdr:sp macro="" textlink="">
      <xdr:nvSpPr>
        <xdr:cNvPr id="236" name="衛生費平均値テキスト">
          <a:extLst>
            <a:ext uri="{FF2B5EF4-FFF2-40B4-BE49-F238E27FC236}">
              <a16:creationId xmlns:a16="http://schemas.microsoft.com/office/drawing/2014/main" xmlns="" id="{00000000-0008-0000-0700-0000EC000000}"/>
            </a:ext>
          </a:extLst>
        </xdr:cNvPr>
        <xdr:cNvSpPr txBox="1"/>
      </xdr:nvSpPr>
      <xdr:spPr>
        <a:xfrm>
          <a:off x="4686300" y="166708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17354</xdr:rowOff>
    </xdr:from>
    <xdr:to>
      <xdr:col>24</xdr:col>
      <xdr:colOff>114300</xdr:colOff>
      <xdr:row>98</xdr:row>
      <xdr:rowOff>118954</xdr:rowOff>
    </xdr:to>
    <xdr:sp macro="" textlink="">
      <xdr:nvSpPr>
        <xdr:cNvPr id="237" name="フローチャート: 判断 236">
          <a:extLst>
            <a:ext uri="{FF2B5EF4-FFF2-40B4-BE49-F238E27FC236}">
              <a16:creationId xmlns:a16="http://schemas.microsoft.com/office/drawing/2014/main" xmlns="" id="{00000000-0008-0000-0700-0000ED000000}"/>
            </a:ext>
          </a:extLst>
        </xdr:cNvPr>
        <xdr:cNvSpPr/>
      </xdr:nvSpPr>
      <xdr:spPr>
        <a:xfrm>
          <a:off x="4584700" y="16819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74526</xdr:rowOff>
    </xdr:from>
    <xdr:to>
      <xdr:col>19</xdr:col>
      <xdr:colOff>177800</xdr:colOff>
      <xdr:row>98</xdr:row>
      <xdr:rowOff>126163</xdr:rowOff>
    </xdr:to>
    <xdr:cxnSp macro="">
      <xdr:nvCxnSpPr>
        <xdr:cNvPr id="238" name="直線コネクタ 237">
          <a:extLst>
            <a:ext uri="{FF2B5EF4-FFF2-40B4-BE49-F238E27FC236}">
              <a16:creationId xmlns:a16="http://schemas.microsoft.com/office/drawing/2014/main" xmlns="" id="{00000000-0008-0000-0700-0000EE000000}"/>
            </a:ext>
          </a:extLst>
        </xdr:cNvPr>
        <xdr:cNvCxnSpPr/>
      </xdr:nvCxnSpPr>
      <xdr:spPr>
        <a:xfrm>
          <a:off x="2908300" y="16876626"/>
          <a:ext cx="889000" cy="51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19496</xdr:rowOff>
    </xdr:from>
    <xdr:to>
      <xdr:col>20</xdr:col>
      <xdr:colOff>38100</xdr:colOff>
      <xdr:row>98</xdr:row>
      <xdr:rowOff>121096</xdr:rowOff>
    </xdr:to>
    <xdr:sp macro="" textlink="">
      <xdr:nvSpPr>
        <xdr:cNvPr id="239" name="フローチャート: 判断 238">
          <a:extLst>
            <a:ext uri="{FF2B5EF4-FFF2-40B4-BE49-F238E27FC236}">
              <a16:creationId xmlns:a16="http://schemas.microsoft.com/office/drawing/2014/main" xmlns="" id="{00000000-0008-0000-0700-0000EF000000}"/>
            </a:ext>
          </a:extLst>
        </xdr:cNvPr>
        <xdr:cNvSpPr/>
      </xdr:nvSpPr>
      <xdr:spPr>
        <a:xfrm>
          <a:off x="3746500" y="16821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137623</xdr:rowOff>
    </xdr:from>
    <xdr:ext cx="534377" cy="259045"/>
    <xdr:sp macro="" textlink="">
      <xdr:nvSpPr>
        <xdr:cNvPr id="240" name="テキスト ボックス 239">
          <a:extLst>
            <a:ext uri="{FF2B5EF4-FFF2-40B4-BE49-F238E27FC236}">
              <a16:creationId xmlns:a16="http://schemas.microsoft.com/office/drawing/2014/main" xmlns="" id="{00000000-0008-0000-0700-0000F0000000}"/>
            </a:ext>
          </a:extLst>
        </xdr:cNvPr>
        <xdr:cNvSpPr txBox="1"/>
      </xdr:nvSpPr>
      <xdr:spPr>
        <a:xfrm>
          <a:off x="3530111" y="16596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74526</xdr:rowOff>
    </xdr:from>
    <xdr:to>
      <xdr:col>15</xdr:col>
      <xdr:colOff>50800</xdr:colOff>
      <xdr:row>98</xdr:row>
      <xdr:rowOff>124833</xdr:rowOff>
    </xdr:to>
    <xdr:cxnSp macro="">
      <xdr:nvCxnSpPr>
        <xdr:cNvPr id="241" name="直線コネクタ 240">
          <a:extLst>
            <a:ext uri="{FF2B5EF4-FFF2-40B4-BE49-F238E27FC236}">
              <a16:creationId xmlns:a16="http://schemas.microsoft.com/office/drawing/2014/main" xmlns="" id="{00000000-0008-0000-0700-0000F1000000}"/>
            </a:ext>
          </a:extLst>
        </xdr:cNvPr>
        <xdr:cNvCxnSpPr/>
      </xdr:nvCxnSpPr>
      <xdr:spPr>
        <a:xfrm flipV="1">
          <a:off x="2019300" y="16876626"/>
          <a:ext cx="889000" cy="50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16540</xdr:rowOff>
    </xdr:from>
    <xdr:to>
      <xdr:col>15</xdr:col>
      <xdr:colOff>101600</xdr:colOff>
      <xdr:row>98</xdr:row>
      <xdr:rowOff>118140</xdr:rowOff>
    </xdr:to>
    <xdr:sp macro="" textlink="">
      <xdr:nvSpPr>
        <xdr:cNvPr id="242" name="フローチャート: 判断 241">
          <a:extLst>
            <a:ext uri="{FF2B5EF4-FFF2-40B4-BE49-F238E27FC236}">
              <a16:creationId xmlns:a16="http://schemas.microsoft.com/office/drawing/2014/main" xmlns="" id="{00000000-0008-0000-0700-0000F2000000}"/>
            </a:ext>
          </a:extLst>
        </xdr:cNvPr>
        <xdr:cNvSpPr/>
      </xdr:nvSpPr>
      <xdr:spPr>
        <a:xfrm>
          <a:off x="2857500" y="1681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134667</xdr:rowOff>
    </xdr:from>
    <xdr:ext cx="534377" cy="259045"/>
    <xdr:sp macro="" textlink="">
      <xdr:nvSpPr>
        <xdr:cNvPr id="243" name="テキスト ボックス 242">
          <a:extLst>
            <a:ext uri="{FF2B5EF4-FFF2-40B4-BE49-F238E27FC236}">
              <a16:creationId xmlns:a16="http://schemas.microsoft.com/office/drawing/2014/main" xmlns="" id="{00000000-0008-0000-0700-0000F3000000}"/>
            </a:ext>
          </a:extLst>
        </xdr:cNvPr>
        <xdr:cNvSpPr txBox="1"/>
      </xdr:nvSpPr>
      <xdr:spPr>
        <a:xfrm>
          <a:off x="2641111" y="16593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124833</xdr:rowOff>
    </xdr:from>
    <xdr:to>
      <xdr:col>10</xdr:col>
      <xdr:colOff>114300</xdr:colOff>
      <xdr:row>98</xdr:row>
      <xdr:rowOff>130769</xdr:rowOff>
    </xdr:to>
    <xdr:cxnSp macro="">
      <xdr:nvCxnSpPr>
        <xdr:cNvPr id="244" name="直線コネクタ 243">
          <a:extLst>
            <a:ext uri="{FF2B5EF4-FFF2-40B4-BE49-F238E27FC236}">
              <a16:creationId xmlns:a16="http://schemas.microsoft.com/office/drawing/2014/main" xmlns="" id="{00000000-0008-0000-0700-0000F4000000}"/>
            </a:ext>
          </a:extLst>
        </xdr:cNvPr>
        <xdr:cNvCxnSpPr/>
      </xdr:nvCxnSpPr>
      <xdr:spPr>
        <a:xfrm flipV="1">
          <a:off x="1130300" y="16926933"/>
          <a:ext cx="889000" cy="5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30327</xdr:rowOff>
    </xdr:from>
    <xdr:to>
      <xdr:col>10</xdr:col>
      <xdr:colOff>165100</xdr:colOff>
      <xdr:row>98</xdr:row>
      <xdr:rowOff>131927</xdr:rowOff>
    </xdr:to>
    <xdr:sp macro="" textlink="">
      <xdr:nvSpPr>
        <xdr:cNvPr id="245" name="フローチャート: 判断 244">
          <a:extLst>
            <a:ext uri="{FF2B5EF4-FFF2-40B4-BE49-F238E27FC236}">
              <a16:creationId xmlns:a16="http://schemas.microsoft.com/office/drawing/2014/main" xmlns="" id="{00000000-0008-0000-0700-0000F5000000}"/>
            </a:ext>
          </a:extLst>
        </xdr:cNvPr>
        <xdr:cNvSpPr/>
      </xdr:nvSpPr>
      <xdr:spPr>
        <a:xfrm>
          <a:off x="1968500" y="16832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148454</xdr:rowOff>
    </xdr:from>
    <xdr:ext cx="534377" cy="259045"/>
    <xdr:sp macro="" textlink="">
      <xdr:nvSpPr>
        <xdr:cNvPr id="246" name="テキスト ボックス 245">
          <a:extLst>
            <a:ext uri="{FF2B5EF4-FFF2-40B4-BE49-F238E27FC236}">
              <a16:creationId xmlns:a16="http://schemas.microsoft.com/office/drawing/2014/main" xmlns="" id="{00000000-0008-0000-0700-0000F6000000}"/>
            </a:ext>
          </a:extLst>
        </xdr:cNvPr>
        <xdr:cNvSpPr txBox="1"/>
      </xdr:nvSpPr>
      <xdr:spPr>
        <a:xfrm>
          <a:off x="1752111" y="16607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29397</xdr:rowOff>
    </xdr:from>
    <xdr:to>
      <xdr:col>6</xdr:col>
      <xdr:colOff>38100</xdr:colOff>
      <xdr:row>98</xdr:row>
      <xdr:rowOff>130997</xdr:rowOff>
    </xdr:to>
    <xdr:sp macro="" textlink="">
      <xdr:nvSpPr>
        <xdr:cNvPr id="247" name="フローチャート: 判断 246">
          <a:extLst>
            <a:ext uri="{FF2B5EF4-FFF2-40B4-BE49-F238E27FC236}">
              <a16:creationId xmlns:a16="http://schemas.microsoft.com/office/drawing/2014/main" xmlns="" id="{00000000-0008-0000-0700-0000F7000000}"/>
            </a:ext>
          </a:extLst>
        </xdr:cNvPr>
        <xdr:cNvSpPr/>
      </xdr:nvSpPr>
      <xdr:spPr>
        <a:xfrm>
          <a:off x="1079500" y="16831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147524</xdr:rowOff>
    </xdr:from>
    <xdr:ext cx="534377" cy="259045"/>
    <xdr:sp macro="" textlink="">
      <xdr:nvSpPr>
        <xdr:cNvPr id="248" name="テキスト ボックス 247">
          <a:extLst>
            <a:ext uri="{FF2B5EF4-FFF2-40B4-BE49-F238E27FC236}">
              <a16:creationId xmlns:a16="http://schemas.microsoft.com/office/drawing/2014/main" xmlns="" id="{00000000-0008-0000-0700-0000F8000000}"/>
            </a:ext>
          </a:extLst>
        </xdr:cNvPr>
        <xdr:cNvSpPr txBox="1"/>
      </xdr:nvSpPr>
      <xdr:spPr>
        <a:xfrm>
          <a:off x="863111" y="16606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xmlns=""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xmlns=""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xmlns=""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xmlns=""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xmlns=""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72696</xdr:rowOff>
    </xdr:from>
    <xdr:to>
      <xdr:col>24</xdr:col>
      <xdr:colOff>114300</xdr:colOff>
      <xdr:row>99</xdr:row>
      <xdr:rowOff>2846</xdr:rowOff>
    </xdr:to>
    <xdr:sp macro="" textlink="">
      <xdr:nvSpPr>
        <xdr:cNvPr id="254" name="楕円 253">
          <a:extLst>
            <a:ext uri="{FF2B5EF4-FFF2-40B4-BE49-F238E27FC236}">
              <a16:creationId xmlns:a16="http://schemas.microsoft.com/office/drawing/2014/main" xmlns="" id="{00000000-0008-0000-0700-0000FE000000}"/>
            </a:ext>
          </a:extLst>
        </xdr:cNvPr>
        <xdr:cNvSpPr/>
      </xdr:nvSpPr>
      <xdr:spPr>
        <a:xfrm>
          <a:off x="4584700" y="16874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167231</xdr:rowOff>
    </xdr:from>
    <xdr:ext cx="534377" cy="259045"/>
    <xdr:sp macro="" textlink="">
      <xdr:nvSpPr>
        <xdr:cNvPr id="255" name="衛生費該当値テキスト">
          <a:extLst>
            <a:ext uri="{FF2B5EF4-FFF2-40B4-BE49-F238E27FC236}">
              <a16:creationId xmlns:a16="http://schemas.microsoft.com/office/drawing/2014/main" xmlns="" id="{00000000-0008-0000-0700-0000FF000000}"/>
            </a:ext>
          </a:extLst>
        </xdr:cNvPr>
        <xdr:cNvSpPr txBox="1"/>
      </xdr:nvSpPr>
      <xdr:spPr>
        <a:xfrm>
          <a:off x="4686300" y="16797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75363</xdr:rowOff>
    </xdr:from>
    <xdr:to>
      <xdr:col>20</xdr:col>
      <xdr:colOff>38100</xdr:colOff>
      <xdr:row>99</xdr:row>
      <xdr:rowOff>5513</xdr:rowOff>
    </xdr:to>
    <xdr:sp macro="" textlink="">
      <xdr:nvSpPr>
        <xdr:cNvPr id="256" name="楕円 255">
          <a:extLst>
            <a:ext uri="{FF2B5EF4-FFF2-40B4-BE49-F238E27FC236}">
              <a16:creationId xmlns:a16="http://schemas.microsoft.com/office/drawing/2014/main" xmlns="" id="{00000000-0008-0000-0700-000000010000}"/>
            </a:ext>
          </a:extLst>
        </xdr:cNvPr>
        <xdr:cNvSpPr/>
      </xdr:nvSpPr>
      <xdr:spPr>
        <a:xfrm>
          <a:off x="3746500" y="1687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168090</xdr:rowOff>
    </xdr:from>
    <xdr:ext cx="534377" cy="259045"/>
    <xdr:sp macro="" textlink="">
      <xdr:nvSpPr>
        <xdr:cNvPr id="257" name="テキスト ボックス 256">
          <a:extLst>
            <a:ext uri="{FF2B5EF4-FFF2-40B4-BE49-F238E27FC236}">
              <a16:creationId xmlns:a16="http://schemas.microsoft.com/office/drawing/2014/main" xmlns="" id="{00000000-0008-0000-0700-000001010000}"/>
            </a:ext>
          </a:extLst>
        </xdr:cNvPr>
        <xdr:cNvSpPr txBox="1"/>
      </xdr:nvSpPr>
      <xdr:spPr>
        <a:xfrm>
          <a:off x="3530111" y="16970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23726</xdr:rowOff>
    </xdr:from>
    <xdr:to>
      <xdr:col>15</xdr:col>
      <xdr:colOff>101600</xdr:colOff>
      <xdr:row>98</xdr:row>
      <xdr:rowOff>125326</xdr:rowOff>
    </xdr:to>
    <xdr:sp macro="" textlink="">
      <xdr:nvSpPr>
        <xdr:cNvPr id="258" name="楕円 257">
          <a:extLst>
            <a:ext uri="{FF2B5EF4-FFF2-40B4-BE49-F238E27FC236}">
              <a16:creationId xmlns:a16="http://schemas.microsoft.com/office/drawing/2014/main" xmlns="" id="{00000000-0008-0000-0700-000002010000}"/>
            </a:ext>
          </a:extLst>
        </xdr:cNvPr>
        <xdr:cNvSpPr/>
      </xdr:nvSpPr>
      <xdr:spPr>
        <a:xfrm>
          <a:off x="2857500" y="16825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116453</xdr:rowOff>
    </xdr:from>
    <xdr:ext cx="534377" cy="259045"/>
    <xdr:sp macro="" textlink="">
      <xdr:nvSpPr>
        <xdr:cNvPr id="259" name="テキスト ボックス 258">
          <a:extLst>
            <a:ext uri="{FF2B5EF4-FFF2-40B4-BE49-F238E27FC236}">
              <a16:creationId xmlns:a16="http://schemas.microsoft.com/office/drawing/2014/main" xmlns="" id="{00000000-0008-0000-0700-000003010000}"/>
            </a:ext>
          </a:extLst>
        </xdr:cNvPr>
        <xdr:cNvSpPr txBox="1"/>
      </xdr:nvSpPr>
      <xdr:spPr>
        <a:xfrm>
          <a:off x="2641111" y="16918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74033</xdr:rowOff>
    </xdr:from>
    <xdr:to>
      <xdr:col>10</xdr:col>
      <xdr:colOff>165100</xdr:colOff>
      <xdr:row>99</xdr:row>
      <xdr:rowOff>4183</xdr:rowOff>
    </xdr:to>
    <xdr:sp macro="" textlink="">
      <xdr:nvSpPr>
        <xdr:cNvPr id="260" name="楕円 259">
          <a:extLst>
            <a:ext uri="{FF2B5EF4-FFF2-40B4-BE49-F238E27FC236}">
              <a16:creationId xmlns:a16="http://schemas.microsoft.com/office/drawing/2014/main" xmlns="" id="{00000000-0008-0000-0700-000004010000}"/>
            </a:ext>
          </a:extLst>
        </xdr:cNvPr>
        <xdr:cNvSpPr/>
      </xdr:nvSpPr>
      <xdr:spPr>
        <a:xfrm>
          <a:off x="1968500" y="16876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166760</xdr:rowOff>
    </xdr:from>
    <xdr:ext cx="534377" cy="259045"/>
    <xdr:sp macro="" textlink="">
      <xdr:nvSpPr>
        <xdr:cNvPr id="261" name="テキスト ボックス 260">
          <a:extLst>
            <a:ext uri="{FF2B5EF4-FFF2-40B4-BE49-F238E27FC236}">
              <a16:creationId xmlns:a16="http://schemas.microsoft.com/office/drawing/2014/main" xmlns="" id="{00000000-0008-0000-0700-000005010000}"/>
            </a:ext>
          </a:extLst>
        </xdr:cNvPr>
        <xdr:cNvSpPr txBox="1"/>
      </xdr:nvSpPr>
      <xdr:spPr>
        <a:xfrm>
          <a:off x="1752111" y="16968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79969</xdr:rowOff>
    </xdr:from>
    <xdr:to>
      <xdr:col>6</xdr:col>
      <xdr:colOff>38100</xdr:colOff>
      <xdr:row>99</xdr:row>
      <xdr:rowOff>10119</xdr:rowOff>
    </xdr:to>
    <xdr:sp macro="" textlink="">
      <xdr:nvSpPr>
        <xdr:cNvPr id="262" name="楕円 261">
          <a:extLst>
            <a:ext uri="{FF2B5EF4-FFF2-40B4-BE49-F238E27FC236}">
              <a16:creationId xmlns:a16="http://schemas.microsoft.com/office/drawing/2014/main" xmlns="" id="{00000000-0008-0000-0700-000006010000}"/>
            </a:ext>
          </a:extLst>
        </xdr:cNvPr>
        <xdr:cNvSpPr/>
      </xdr:nvSpPr>
      <xdr:spPr>
        <a:xfrm>
          <a:off x="1079500" y="16882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1246</xdr:rowOff>
    </xdr:from>
    <xdr:ext cx="534377" cy="259045"/>
    <xdr:sp macro="" textlink="">
      <xdr:nvSpPr>
        <xdr:cNvPr id="263" name="テキスト ボックス 262">
          <a:extLst>
            <a:ext uri="{FF2B5EF4-FFF2-40B4-BE49-F238E27FC236}">
              <a16:creationId xmlns:a16="http://schemas.microsoft.com/office/drawing/2014/main" xmlns="" id="{00000000-0008-0000-0700-000007010000}"/>
            </a:ext>
          </a:extLst>
        </xdr:cNvPr>
        <xdr:cNvSpPr txBox="1"/>
      </xdr:nvSpPr>
      <xdr:spPr>
        <a:xfrm>
          <a:off x="863111" y="16974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xmlns=""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xmlns=""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xmlns=""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xmlns=""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xmlns=""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xmlns=""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xmlns=""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xmlns=""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xmlns=""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xmlns=""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xmlns="" id="{00000000-0008-0000-07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xmlns="" id="{00000000-0008-0000-07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xmlns="" id="{00000000-0008-0000-07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a:extLst>
            <a:ext uri="{FF2B5EF4-FFF2-40B4-BE49-F238E27FC236}">
              <a16:creationId xmlns:a16="http://schemas.microsoft.com/office/drawing/2014/main" xmlns="" id="{00000000-0008-0000-0700-000015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xmlns="" id="{00000000-0008-0000-07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9" name="テキスト ボックス 278">
          <a:extLst>
            <a:ext uri="{FF2B5EF4-FFF2-40B4-BE49-F238E27FC236}">
              <a16:creationId xmlns:a16="http://schemas.microsoft.com/office/drawing/2014/main" xmlns="" id="{00000000-0008-0000-0700-000017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xmlns="" id="{00000000-0008-0000-07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1" name="テキスト ボックス 280">
          <a:extLst>
            <a:ext uri="{FF2B5EF4-FFF2-40B4-BE49-F238E27FC236}">
              <a16:creationId xmlns:a16="http://schemas.microsoft.com/office/drawing/2014/main" xmlns="" id="{00000000-0008-0000-0700-000019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xmlns="" id="{00000000-0008-0000-07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3" name="テキスト ボックス 282">
          <a:extLst>
            <a:ext uri="{FF2B5EF4-FFF2-40B4-BE49-F238E27FC236}">
              <a16:creationId xmlns:a16="http://schemas.microsoft.com/office/drawing/2014/main" xmlns="" id="{00000000-0008-0000-0700-00001B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xmlns=""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a:extLst>
            <a:ext uri="{FF2B5EF4-FFF2-40B4-BE49-F238E27FC236}">
              <a16:creationId xmlns:a16="http://schemas.microsoft.com/office/drawing/2014/main" xmlns="" id="{00000000-0008-0000-0700-00001D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xmlns=""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126898</xdr:rowOff>
    </xdr:from>
    <xdr:to>
      <xdr:col>54</xdr:col>
      <xdr:colOff>189865</xdr:colOff>
      <xdr:row>39</xdr:row>
      <xdr:rowOff>44450</xdr:rowOff>
    </xdr:to>
    <xdr:cxnSp macro="">
      <xdr:nvCxnSpPr>
        <xdr:cNvPr id="287" name="直線コネクタ 286">
          <a:extLst>
            <a:ext uri="{FF2B5EF4-FFF2-40B4-BE49-F238E27FC236}">
              <a16:creationId xmlns:a16="http://schemas.microsoft.com/office/drawing/2014/main" xmlns="" id="{00000000-0008-0000-0700-00001F010000}"/>
            </a:ext>
          </a:extLst>
        </xdr:cNvPr>
        <xdr:cNvCxnSpPr/>
      </xdr:nvCxnSpPr>
      <xdr:spPr>
        <a:xfrm flipV="1">
          <a:off x="10475595" y="5441848"/>
          <a:ext cx="1270" cy="1289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a:extLst>
            <a:ext uri="{FF2B5EF4-FFF2-40B4-BE49-F238E27FC236}">
              <a16:creationId xmlns:a16="http://schemas.microsoft.com/office/drawing/2014/main" xmlns="" id="{00000000-0008-0000-0700-000020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a:extLst>
            <a:ext uri="{FF2B5EF4-FFF2-40B4-BE49-F238E27FC236}">
              <a16:creationId xmlns:a16="http://schemas.microsoft.com/office/drawing/2014/main" xmlns="" id="{00000000-0008-0000-0700-000021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73575</xdr:rowOff>
    </xdr:from>
    <xdr:ext cx="534377" cy="259045"/>
    <xdr:sp macro="" textlink="">
      <xdr:nvSpPr>
        <xdr:cNvPr id="290" name="労働費最大値テキスト">
          <a:extLst>
            <a:ext uri="{FF2B5EF4-FFF2-40B4-BE49-F238E27FC236}">
              <a16:creationId xmlns:a16="http://schemas.microsoft.com/office/drawing/2014/main" xmlns="" id="{00000000-0008-0000-0700-000022010000}"/>
            </a:ext>
          </a:extLst>
        </xdr:cNvPr>
        <xdr:cNvSpPr txBox="1"/>
      </xdr:nvSpPr>
      <xdr:spPr>
        <a:xfrm>
          <a:off x="10528300" y="5217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16,918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126898</xdr:rowOff>
    </xdr:from>
    <xdr:to>
      <xdr:col>55</xdr:col>
      <xdr:colOff>88900</xdr:colOff>
      <xdr:row>31</xdr:row>
      <xdr:rowOff>126898</xdr:rowOff>
    </xdr:to>
    <xdr:cxnSp macro="">
      <xdr:nvCxnSpPr>
        <xdr:cNvPr id="291" name="直線コネクタ 290">
          <a:extLst>
            <a:ext uri="{FF2B5EF4-FFF2-40B4-BE49-F238E27FC236}">
              <a16:creationId xmlns:a16="http://schemas.microsoft.com/office/drawing/2014/main" xmlns="" id="{00000000-0008-0000-0700-000023010000}"/>
            </a:ext>
          </a:extLst>
        </xdr:cNvPr>
        <xdr:cNvCxnSpPr/>
      </xdr:nvCxnSpPr>
      <xdr:spPr>
        <a:xfrm>
          <a:off x="10388600" y="5441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2" name="直線コネクタ 291">
          <a:extLst>
            <a:ext uri="{FF2B5EF4-FFF2-40B4-BE49-F238E27FC236}">
              <a16:creationId xmlns:a16="http://schemas.microsoft.com/office/drawing/2014/main" xmlns="" id="{00000000-0008-0000-0700-000024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94632</xdr:rowOff>
    </xdr:from>
    <xdr:ext cx="469744" cy="259045"/>
    <xdr:sp macro="" textlink="">
      <xdr:nvSpPr>
        <xdr:cNvPr id="293" name="労働費平均値テキスト">
          <a:extLst>
            <a:ext uri="{FF2B5EF4-FFF2-40B4-BE49-F238E27FC236}">
              <a16:creationId xmlns:a16="http://schemas.microsoft.com/office/drawing/2014/main" xmlns="" id="{00000000-0008-0000-0700-000025010000}"/>
            </a:ext>
          </a:extLst>
        </xdr:cNvPr>
        <xdr:cNvSpPr txBox="1"/>
      </xdr:nvSpPr>
      <xdr:spPr>
        <a:xfrm>
          <a:off x="10528300" y="64382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71755</xdr:rowOff>
    </xdr:from>
    <xdr:to>
      <xdr:col>55</xdr:col>
      <xdr:colOff>50800</xdr:colOff>
      <xdr:row>39</xdr:row>
      <xdr:rowOff>1905</xdr:rowOff>
    </xdr:to>
    <xdr:sp macro="" textlink="">
      <xdr:nvSpPr>
        <xdr:cNvPr id="294" name="フローチャート: 判断 293">
          <a:extLst>
            <a:ext uri="{FF2B5EF4-FFF2-40B4-BE49-F238E27FC236}">
              <a16:creationId xmlns:a16="http://schemas.microsoft.com/office/drawing/2014/main" xmlns="" id="{00000000-0008-0000-0700-000026010000}"/>
            </a:ext>
          </a:extLst>
        </xdr:cNvPr>
        <xdr:cNvSpPr/>
      </xdr:nvSpPr>
      <xdr:spPr>
        <a:xfrm>
          <a:off x="10426700" y="658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5" name="直線コネクタ 294">
          <a:extLst>
            <a:ext uri="{FF2B5EF4-FFF2-40B4-BE49-F238E27FC236}">
              <a16:creationId xmlns:a16="http://schemas.microsoft.com/office/drawing/2014/main" xmlns="" id="{00000000-0008-0000-0700-000027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73737</xdr:rowOff>
    </xdr:from>
    <xdr:to>
      <xdr:col>50</xdr:col>
      <xdr:colOff>165100</xdr:colOff>
      <xdr:row>39</xdr:row>
      <xdr:rowOff>3887</xdr:rowOff>
    </xdr:to>
    <xdr:sp macro="" textlink="">
      <xdr:nvSpPr>
        <xdr:cNvPr id="296" name="フローチャート: 判断 295">
          <a:extLst>
            <a:ext uri="{FF2B5EF4-FFF2-40B4-BE49-F238E27FC236}">
              <a16:creationId xmlns:a16="http://schemas.microsoft.com/office/drawing/2014/main" xmlns="" id="{00000000-0008-0000-0700-000028010000}"/>
            </a:ext>
          </a:extLst>
        </xdr:cNvPr>
        <xdr:cNvSpPr/>
      </xdr:nvSpPr>
      <xdr:spPr>
        <a:xfrm>
          <a:off x="9588500" y="658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20413</xdr:rowOff>
    </xdr:from>
    <xdr:ext cx="469744" cy="259045"/>
    <xdr:sp macro="" textlink="">
      <xdr:nvSpPr>
        <xdr:cNvPr id="297" name="テキスト ボックス 296">
          <a:extLst>
            <a:ext uri="{FF2B5EF4-FFF2-40B4-BE49-F238E27FC236}">
              <a16:creationId xmlns:a16="http://schemas.microsoft.com/office/drawing/2014/main" xmlns="" id="{00000000-0008-0000-0700-000029010000}"/>
            </a:ext>
          </a:extLst>
        </xdr:cNvPr>
        <xdr:cNvSpPr txBox="1"/>
      </xdr:nvSpPr>
      <xdr:spPr>
        <a:xfrm>
          <a:off x="9404428" y="6364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3302</xdr:rowOff>
    </xdr:from>
    <xdr:to>
      <xdr:col>45</xdr:col>
      <xdr:colOff>177800</xdr:colOff>
      <xdr:row>39</xdr:row>
      <xdr:rowOff>44450</xdr:rowOff>
    </xdr:to>
    <xdr:cxnSp macro="">
      <xdr:nvCxnSpPr>
        <xdr:cNvPr id="298" name="直線コネクタ 297">
          <a:extLst>
            <a:ext uri="{FF2B5EF4-FFF2-40B4-BE49-F238E27FC236}">
              <a16:creationId xmlns:a16="http://schemas.microsoft.com/office/drawing/2014/main" xmlns="" id="{00000000-0008-0000-0700-00002A010000}"/>
            </a:ext>
          </a:extLst>
        </xdr:cNvPr>
        <xdr:cNvCxnSpPr/>
      </xdr:nvCxnSpPr>
      <xdr:spPr>
        <a:xfrm>
          <a:off x="7861300" y="6518402"/>
          <a:ext cx="889000" cy="212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66954</xdr:rowOff>
    </xdr:from>
    <xdr:to>
      <xdr:col>46</xdr:col>
      <xdr:colOff>38100</xdr:colOff>
      <xdr:row>38</xdr:row>
      <xdr:rowOff>168554</xdr:rowOff>
    </xdr:to>
    <xdr:sp macro="" textlink="">
      <xdr:nvSpPr>
        <xdr:cNvPr id="299" name="フローチャート: 判断 298">
          <a:extLst>
            <a:ext uri="{FF2B5EF4-FFF2-40B4-BE49-F238E27FC236}">
              <a16:creationId xmlns:a16="http://schemas.microsoft.com/office/drawing/2014/main" xmlns="" id="{00000000-0008-0000-0700-00002B010000}"/>
            </a:ext>
          </a:extLst>
        </xdr:cNvPr>
        <xdr:cNvSpPr/>
      </xdr:nvSpPr>
      <xdr:spPr>
        <a:xfrm>
          <a:off x="8699500" y="6582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13631</xdr:rowOff>
    </xdr:from>
    <xdr:ext cx="469744" cy="259045"/>
    <xdr:sp macro="" textlink="">
      <xdr:nvSpPr>
        <xdr:cNvPr id="300" name="テキスト ボックス 299">
          <a:extLst>
            <a:ext uri="{FF2B5EF4-FFF2-40B4-BE49-F238E27FC236}">
              <a16:creationId xmlns:a16="http://schemas.microsoft.com/office/drawing/2014/main" xmlns="" id="{00000000-0008-0000-0700-00002C010000}"/>
            </a:ext>
          </a:extLst>
        </xdr:cNvPr>
        <xdr:cNvSpPr txBox="1"/>
      </xdr:nvSpPr>
      <xdr:spPr>
        <a:xfrm>
          <a:off x="8515428" y="6357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40259</xdr:rowOff>
    </xdr:from>
    <xdr:to>
      <xdr:col>41</xdr:col>
      <xdr:colOff>50800</xdr:colOff>
      <xdr:row>38</xdr:row>
      <xdr:rowOff>3302</xdr:rowOff>
    </xdr:to>
    <xdr:cxnSp macro="">
      <xdr:nvCxnSpPr>
        <xdr:cNvPr id="301" name="直線コネクタ 300">
          <a:extLst>
            <a:ext uri="{FF2B5EF4-FFF2-40B4-BE49-F238E27FC236}">
              <a16:creationId xmlns:a16="http://schemas.microsoft.com/office/drawing/2014/main" xmlns="" id="{00000000-0008-0000-0700-00002D010000}"/>
            </a:ext>
          </a:extLst>
        </xdr:cNvPr>
        <xdr:cNvCxnSpPr/>
      </xdr:nvCxnSpPr>
      <xdr:spPr>
        <a:xfrm>
          <a:off x="6972300" y="6383909"/>
          <a:ext cx="889000" cy="13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55372</xdr:rowOff>
    </xdr:from>
    <xdr:to>
      <xdr:col>41</xdr:col>
      <xdr:colOff>101600</xdr:colOff>
      <xdr:row>38</xdr:row>
      <xdr:rowOff>156972</xdr:rowOff>
    </xdr:to>
    <xdr:sp macro="" textlink="">
      <xdr:nvSpPr>
        <xdr:cNvPr id="302" name="フローチャート: 判断 301">
          <a:extLst>
            <a:ext uri="{FF2B5EF4-FFF2-40B4-BE49-F238E27FC236}">
              <a16:creationId xmlns:a16="http://schemas.microsoft.com/office/drawing/2014/main" xmlns="" id="{00000000-0008-0000-0700-00002E010000}"/>
            </a:ext>
          </a:extLst>
        </xdr:cNvPr>
        <xdr:cNvSpPr/>
      </xdr:nvSpPr>
      <xdr:spPr>
        <a:xfrm>
          <a:off x="7810500" y="6570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148099</xdr:rowOff>
    </xdr:from>
    <xdr:ext cx="469744" cy="259045"/>
    <xdr:sp macro="" textlink="">
      <xdr:nvSpPr>
        <xdr:cNvPr id="303" name="テキスト ボックス 302">
          <a:extLst>
            <a:ext uri="{FF2B5EF4-FFF2-40B4-BE49-F238E27FC236}">
              <a16:creationId xmlns:a16="http://schemas.microsoft.com/office/drawing/2014/main" xmlns="" id="{00000000-0008-0000-0700-00002F010000}"/>
            </a:ext>
          </a:extLst>
        </xdr:cNvPr>
        <xdr:cNvSpPr txBox="1"/>
      </xdr:nvSpPr>
      <xdr:spPr>
        <a:xfrm>
          <a:off x="7626428" y="6663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141706</xdr:rowOff>
    </xdr:from>
    <xdr:to>
      <xdr:col>36</xdr:col>
      <xdr:colOff>165100</xdr:colOff>
      <xdr:row>38</xdr:row>
      <xdr:rowOff>71856</xdr:rowOff>
    </xdr:to>
    <xdr:sp macro="" textlink="">
      <xdr:nvSpPr>
        <xdr:cNvPr id="304" name="フローチャート: 判断 303">
          <a:extLst>
            <a:ext uri="{FF2B5EF4-FFF2-40B4-BE49-F238E27FC236}">
              <a16:creationId xmlns:a16="http://schemas.microsoft.com/office/drawing/2014/main" xmlns="" id="{00000000-0008-0000-0700-000030010000}"/>
            </a:ext>
          </a:extLst>
        </xdr:cNvPr>
        <xdr:cNvSpPr/>
      </xdr:nvSpPr>
      <xdr:spPr>
        <a:xfrm>
          <a:off x="6921500" y="6485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62984</xdr:rowOff>
    </xdr:from>
    <xdr:ext cx="469744" cy="259045"/>
    <xdr:sp macro="" textlink="">
      <xdr:nvSpPr>
        <xdr:cNvPr id="305" name="テキスト ボックス 304">
          <a:extLst>
            <a:ext uri="{FF2B5EF4-FFF2-40B4-BE49-F238E27FC236}">
              <a16:creationId xmlns:a16="http://schemas.microsoft.com/office/drawing/2014/main" xmlns="" id="{00000000-0008-0000-0700-000031010000}"/>
            </a:ext>
          </a:extLst>
        </xdr:cNvPr>
        <xdr:cNvSpPr txBox="1"/>
      </xdr:nvSpPr>
      <xdr:spPr>
        <a:xfrm>
          <a:off x="6737428" y="6578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xmlns=""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xmlns=""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xmlns=""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xmlns=""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xmlns=""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1" name="楕円 310">
          <a:extLst>
            <a:ext uri="{FF2B5EF4-FFF2-40B4-BE49-F238E27FC236}">
              <a16:creationId xmlns:a16="http://schemas.microsoft.com/office/drawing/2014/main" xmlns="" id="{00000000-0008-0000-0700-000037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2" name="労働費該当値テキスト">
          <a:extLst>
            <a:ext uri="{FF2B5EF4-FFF2-40B4-BE49-F238E27FC236}">
              <a16:creationId xmlns:a16="http://schemas.microsoft.com/office/drawing/2014/main" xmlns="" id="{00000000-0008-0000-0700-000038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3" name="楕円 312">
          <a:extLst>
            <a:ext uri="{FF2B5EF4-FFF2-40B4-BE49-F238E27FC236}">
              <a16:creationId xmlns:a16="http://schemas.microsoft.com/office/drawing/2014/main" xmlns="" id="{00000000-0008-0000-0700-000039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4" name="テキスト ボックス 313">
          <a:extLst>
            <a:ext uri="{FF2B5EF4-FFF2-40B4-BE49-F238E27FC236}">
              <a16:creationId xmlns:a16="http://schemas.microsoft.com/office/drawing/2014/main" xmlns="" id="{00000000-0008-0000-0700-00003A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5" name="楕円 314">
          <a:extLst>
            <a:ext uri="{FF2B5EF4-FFF2-40B4-BE49-F238E27FC236}">
              <a16:creationId xmlns:a16="http://schemas.microsoft.com/office/drawing/2014/main" xmlns="" id="{00000000-0008-0000-0700-00003B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6" name="テキスト ボックス 315">
          <a:extLst>
            <a:ext uri="{FF2B5EF4-FFF2-40B4-BE49-F238E27FC236}">
              <a16:creationId xmlns:a16="http://schemas.microsoft.com/office/drawing/2014/main" xmlns="" id="{00000000-0008-0000-0700-00003C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123952</xdr:rowOff>
    </xdr:from>
    <xdr:to>
      <xdr:col>41</xdr:col>
      <xdr:colOff>101600</xdr:colOff>
      <xdr:row>38</xdr:row>
      <xdr:rowOff>54102</xdr:rowOff>
    </xdr:to>
    <xdr:sp macro="" textlink="">
      <xdr:nvSpPr>
        <xdr:cNvPr id="317" name="楕円 316">
          <a:extLst>
            <a:ext uri="{FF2B5EF4-FFF2-40B4-BE49-F238E27FC236}">
              <a16:creationId xmlns:a16="http://schemas.microsoft.com/office/drawing/2014/main" xmlns="" id="{00000000-0008-0000-0700-00003D010000}"/>
            </a:ext>
          </a:extLst>
        </xdr:cNvPr>
        <xdr:cNvSpPr/>
      </xdr:nvSpPr>
      <xdr:spPr>
        <a:xfrm>
          <a:off x="7810500" y="6467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70629</xdr:rowOff>
    </xdr:from>
    <xdr:ext cx="469744" cy="259045"/>
    <xdr:sp macro="" textlink="">
      <xdr:nvSpPr>
        <xdr:cNvPr id="318" name="テキスト ボックス 317">
          <a:extLst>
            <a:ext uri="{FF2B5EF4-FFF2-40B4-BE49-F238E27FC236}">
              <a16:creationId xmlns:a16="http://schemas.microsoft.com/office/drawing/2014/main" xmlns="" id="{00000000-0008-0000-0700-00003E010000}"/>
            </a:ext>
          </a:extLst>
        </xdr:cNvPr>
        <xdr:cNvSpPr txBox="1"/>
      </xdr:nvSpPr>
      <xdr:spPr>
        <a:xfrm>
          <a:off x="7626428" y="6242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160909</xdr:rowOff>
    </xdr:from>
    <xdr:to>
      <xdr:col>36</xdr:col>
      <xdr:colOff>165100</xdr:colOff>
      <xdr:row>37</xdr:row>
      <xdr:rowOff>91059</xdr:rowOff>
    </xdr:to>
    <xdr:sp macro="" textlink="">
      <xdr:nvSpPr>
        <xdr:cNvPr id="319" name="楕円 318">
          <a:extLst>
            <a:ext uri="{FF2B5EF4-FFF2-40B4-BE49-F238E27FC236}">
              <a16:creationId xmlns:a16="http://schemas.microsoft.com/office/drawing/2014/main" xmlns="" id="{00000000-0008-0000-0700-00003F010000}"/>
            </a:ext>
          </a:extLst>
        </xdr:cNvPr>
        <xdr:cNvSpPr/>
      </xdr:nvSpPr>
      <xdr:spPr>
        <a:xfrm>
          <a:off x="6921500" y="6333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107586</xdr:rowOff>
    </xdr:from>
    <xdr:ext cx="469744" cy="259045"/>
    <xdr:sp macro="" textlink="">
      <xdr:nvSpPr>
        <xdr:cNvPr id="320" name="テキスト ボックス 319">
          <a:extLst>
            <a:ext uri="{FF2B5EF4-FFF2-40B4-BE49-F238E27FC236}">
              <a16:creationId xmlns:a16="http://schemas.microsoft.com/office/drawing/2014/main" xmlns="" id="{00000000-0008-0000-0700-000040010000}"/>
            </a:ext>
          </a:extLst>
        </xdr:cNvPr>
        <xdr:cNvSpPr txBox="1"/>
      </xdr:nvSpPr>
      <xdr:spPr>
        <a:xfrm>
          <a:off x="6737428" y="6108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xmlns=""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xmlns=""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xmlns=""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xmlns=""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xmlns=""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xmlns=""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xmlns=""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xmlns=""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xmlns=""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xmlns=""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1" name="直線コネクタ 330">
          <a:extLst>
            <a:ext uri="{FF2B5EF4-FFF2-40B4-BE49-F238E27FC236}">
              <a16:creationId xmlns:a16="http://schemas.microsoft.com/office/drawing/2014/main" xmlns="" id="{00000000-0008-0000-0700-00004B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2" name="テキスト ボックス 331">
          <a:extLst>
            <a:ext uri="{FF2B5EF4-FFF2-40B4-BE49-F238E27FC236}">
              <a16:creationId xmlns:a16="http://schemas.microsoft.com/office/drawing/2014/main" xmlns="" id="{00000000-0008-0000-0700-00004C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xmlns="" id="{00000000-0008-0000-07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a:extLst>
            <a:ext uri="{FF2B5EF4-FFF2-40B4-BE49-F238E27FC236}">
              <a16:creationId xmlns:a16="http://schemas.microsoft.com/office/drawing/2014/main" xmlns="" id="{00000000-0008-0000-0700-00004E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5" name="直線コネクタ 334">
          <a:extLst>
            <a:ext uri="{FF2B5EF4-FFF2-40B4-BE49-F238E27FC236}">
              <a16:creationId xmlns:a16="http://schemas.microsoft.com/office/drawing/2014/main" xmlns="" id="{00000000-0008-0000-0700-00004F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6" name="テキスト ボックス 335">
          <a:extLst>
            <a:ext uri="{FF2B5EF4-FFF2-40B4-BE49-F238E27FC236}">
              <a16:creationId xmlns:a16="http://schemas.microsoft.com/office/drawing/2014/main" xmlns="" id="{00000000-0008-0000-0700-000050010000}"/>
            </a:ext>
          </a:extLst>
        </xdr:cNvPr>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xmlns=""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xmlns="" id="{00000000-0008-0000-07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xmlns=""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169121</xdr:rowOff>
    </xdr:from>
    <xdr:to>
      <xdr:col>54</xdr:col>
      <xdr:colOff>189865</xdr:colOff>
      <xdr:row>57</xdr:row>
      <xdr:rowOff>169561</xdr:rowOff>
    </xdr:to>
    <xdr:cxnSp macro="">
      <xdr:nvCxnSpPr>
        <xdr:cNvPr id="340" name="直線コネクタ 339">
          <a:extLst>
            <a:ext uri="{FF2B5EF4-FFF2-40B4-BE49-F238E27FC236}">
              <a16:creationId xmlns:a16="http://schemas.microsoft.com/office/drawing/2014/main" xmlns="" id="{00000000-0008-0000-0700-000054010000}"/>
            </a:ext>
          </a:extLst>
        </xdr:cNvPr>
        <xdr:cNvCxnSpPr/>
      </xdr:nvCxnSpPr>
      <xdr:spPr>
        <a:xfrm flipV="1">
          <a:off x="10475595" y="8741621"/>
          <a:ext cx="1270" cy="1200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1938</xdr:rowOff>
    </xdr:from>
    <xdr:ext cx="469744" cy="259045"/>
    <xdr:sp macro="" textlink="">
      <xdr:nvSpPr>
        <xdr:cNvPr id="341" name="農林水産業費最小値テキスト">
          <a:extLst>
            <a:ext uri="{FF2B5EF4-FFF2-40B4-BE49-F238E27FC236}">
              <a16:creationId xmlns:a16="http://schemas.microsoft.com/office/drawing/2014/main" xmlns="" id="{00000000-0008-0000-0700-000055010000}"/>
            </a:ext>
          </a:extLst>
        </xdr:cNvPr>
        <xdr:cNvSpPr txBox="1"/>
      </xdr:nvSpPr>
      <xdr:spPr>
        <a:xfrm>
          <a:off x="10528300" y="9946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169561</xdr:rowOff>
    </xdr:from>
    <xdr:to>
      <xdr:col>55</xdr:col>
      <xdr:colOff>88900</xdr:colOff>
      <xdr:row>57</xdr:row>
      <xdr:rowOff>169561</xdr:rowOff>
    </xdr:to>
    <xdr:cxnSp macro="">
      <xdr:nvCxnSpPr>
        <xdr:cNvPr id="342" name="直線コネクタ 341">
          <a:extLst>
            <a:ext uri="{FF2B5EF4-FFF2-40B4-BE49-F238E27FC236}">
              <a16:creationId xmlns:a16="http://schemas.microsoft.com/office/drawing/2014/main" xmlns="" id="{00000000-0008-0000-0700-000056010000}"/>
            </a:ext>
          </a:extLst>
        </xdr:cNvPr>
        <xdr:cNvCxnSpPr/>
      </xdr:nvCxnSpPr>
      <xdr:spPr>
        <a:xfrm>
          <a:off x="10388600" y="9942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115798</xdr:rowOff>
    </xdr:from>
    <xdr:ext cx="599010" cy="259045"/>
    <xdr:sp macro="" textlink="">
      <xdr:nvSpPr>
        <xdr:cNvPr id="343" name="農林水産業費最大値テキスト">
          <a:extLst>
            <a:ext uri="{FF2B5EF4-FFF2-40B4-BE49-F238E27FC236}">
              <a16:creationId xmlns:a16="http://schemas.microsoft.com/office/drawing/2014/main" xmlns="" id="{00000000-0008-0000-0700-000057010000}"/>
            </a:ext>
          </a:extLst>
        </xdr:cNvPr>
        <xdr:cNvSpPr txBox="1"/>
      </xdr:nvSpPr>
      <xdr:spPr>
        <a:xfrm>
          <a:off x="10528300" y="8516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214,852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169121</xdr:rowOff>
    </xdr:from>
    <xdr:to>
      <xdr:col>55</xdr:col>
      <xdr:colOff>88900</xdr:colOff>
      <xdr:row>50</xdr:row>
      <xdr:rowOff>169121</xdr:rowOff>
    </xdr:to>
    <xdr:cxnSp macro="">
      <xdr:nvCxnSpPr>
        <xdr:cNvPr id="344" name="直線コネクタ 343">
          <a:extLst>
            <a:ext uri="{FF2B5EF4-FFF2-40B4-BE49-F238E27FC236}">
              <a16:creationId xmlns:a16="http://schemas.microsoft.com/office/drawing/2014/main" xmlns="" id="{00000000-0008-0000-0700-000058010000}"/>
            </a:ext>
          </a:extLst>
        </xdr:cNvPr>
        <xdr:cNvCxnSpPr/>
      </xdr:nvCxnSpPr>
      <xdr:spPr>
        <a:xfrm>
          <a:off x="10388600" y="8741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75081</xdr:rowOff>
    </xdr:from>
    <xdr:to>
      <xdr:col>55</xdr:col>
      <xdr:colOff>0</xdr:colOff>
      <xdr:row>57</xdr:row>
      <xdr:rowOff>49661</xdr:rowOff>
    </xdr:to>
    <xdr:cxnSp macro="">
      <xdr:nvCxnSpPr>
        <xdr:cNvPr id="345" name="直線コネクタ 344">
          <a:extLst>
            <a:ext uri="{FF2B5EF4-FFF2-40B4-BE49-F238E27FC236}">
              <a16:creationId xmlns:a16="http://schemas.microsoft.com/office/drawing/2014/main" xmlns="" id="{00000000-0008-0000-0700-000059010000}"/>
            </a:ext>
          </a:extLst>
        </xdr:cNvPr>
        <xdr:cNvCxnSpPr/>
      </xdr:nvCxnSpPr>
      <xdr:spPr>
        <a:xfrm>
          <a:off x="9639300" y="9333381"/>
          <a:ext cx="838200" cy="488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82436</xdr:rowOff>
    </xdr:from>
    <xdr:ext cx="534377" cy="259045"/>
    <xdr:sp macro="" textlink="">
      <xdr:nvSpPr>
        <xdr:cNvPr id="346" name="農林水産業費平均値テキスト">
          <a:extLst>
            <a:ext uri="{FF2B5EF4-FFF2-40B4-BE49-F238E27FC236}">
              <a16:creationId xmlns:a16="http://schemas.microsoft.com/office/drawing/2014/main" xmlns="" id="{00000000-0008-0000-0700-00005A010000}"/>
            </a:ext>
          </a:extLst>
        </xdr:cNvPr>
        <xdr:cNvSpPr txBox="1"/>
      </xdr:nvSpPr>
      <xdr:spPr>
        <a:xfrm>
          <a:off x="10528300" y="95121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59559</xdr:rowOff>
    </xdr:from>
    <xdr:to>
      <xdr:col>55</xdr:col>
      <xdr:colOff>50800</xdr:colOff>
      <xdr:row>56</xdr:row>
      <xdr:rowOff>161159</xdr:rowOff>
    </xdr:to>
    <xdr:sp macro="" textlink="">
      <xdr:nvSpPr>
        <xdr:cNvPr id="347" name="フローチャート: 判断 346">
          <a:extLst>
            <a:ext uri="{FF2B5EF4-FFF2-40B4-BE49-F238E27FC236}">
              <a16:creationId xmlns:a16="http://schemas.microsoft.com/office/drawing/2014/main" xmlns="" id="{00000000-0008-0000-0700-00005B010000}"/>
            </a:ext>
          </a:extLst>
        </xdr:cNvPr>
        <xdr:cNvSpPr/>
      </xdr:nvSpPr>
      <xdr:spPr>
        <a:xfrm>
          <a:off x="10426700" y="966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75081</xdr:rowOff>
    </xdr:from>
    <xdr:to>
      <xdr:col>50</xdr:col>
      <xdr:colOff>114300</xdr:colOff>
      <xdr:row>56</xdr:row>
      <xdr:rowOff>134659</xdr:rowOff>
    </xdr:to>
    <xdr:cxnSp macro="">
      <xdr:nvCxnSpPr>
        <xdr:cNvPr id="348" name="直線コネクタ 347">
          <a:extLst>
            <a:ext uri="{FF2B5EF4-FFF2-40B4-BE49-F238E27FC236}">
              <a16:creationId xmlns:a16="http://schemas.microsoft.com/office/drawing/2014/main" xmlns="" id="{00000000-0008-0000-0700-00005C010000}"/>
            </a:ext>
          </a:extLst>
        </xdr:cNvPr>
        <xdr:cNvCxnSpPr/>
      </xdr:nvCxnSpPr>
      <xdr:spPr>
        <a:xfrm flipV="1">
          <a:off x="8750300" y="9333381"/>
          <a:ext cx="889000" cy="402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49181</xdr:rowOff>
    </xdr:from>
    <xdr:to>
      <xdr:col>50</xdr:col>
      <xdr:colOff>165100</xdr:colOff>
      <xdr:row>56</xdr:row>
      <xdr:rowOff>150781</xdr:rowOff>
    </xdr:to>
    <xdr:sp macro="" textlink="">
      <xdr:nvSpPr>
        <xdr:cNvPr id="349" name="フローチャート: 判断 348">
          <a:extLst>
            <a:ext uri="{FF2B5EF4-FFF2-40B4-BE49-F238E27FC236}">
              <a16:creationId xmlns:a16="http://schemas.microsoft.com/office/drawing/2014/main" xmlns="" id="{00000000-0008-0000-0700-00005D010000}"/>
            </a:ext>
          </a:extLst>
        </xdr:cNvPr>
        <xdr:cNvSpPr/>
      </xdr:nvSpPr>
      <xdr:spPr>
        <a:xfrm>
          <a:off x="9588500" y="9650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141908</xdr:rowOff>
    </xdr:from>
    <xdr:ext cx="534377" cy="259045"/>
    <xdr:sp macro="" textlink="">
      <xdr:nvSpPr>
        <xdr:cNvPr id="350" name="テキスト ボックス 349">
          <a:extLst>
            <a:ext uri="{FF2B5EF4-FFF2-40B4-BE49-F238E27FC236}">
              <a16:creationId xmlns:a16="http://schemas.microsoft.com/office/drawing/2014/main" xmlns="" id="{00000000-0008-0000-0700-00005E010000}"/>
            </a:ext>
          </a:extLst>
        </xdr:cNvPr>
        <xdr:cNvSpPr txBox="1"/>
      </xdr:nvSpPr>
      <xdr:spPr>
        <a:xfrm>
          <a:off x="9372111" y="9743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134659</xdr:rowOff>
    </xdr:from>
    <xdr:to>
      <xdr:col>45</xdr:col>
      <xdr:colOff>177800</xdr:colOff>
      <xdr:row>57</xdr:row>
      <xdr:rowOff>58855</xdr:rowOff>
    </xdr:to>
    <xdr:cxnSp macro="">
      <xdr:nvCxnSpPr>
        <xdr:cNvPr id="351" name="直線コネクタ 350">
          <a:extLst>
            <a:ext uri="{FF2B5EF4-FFF2-40B4-BE49-F238E27FC236}">
              <a16:creationId xmlns:a16="http://schemas.microsoft.com/office/drawing/2014/main" xmlns="" id="{00000000-0008-0000-0700-00005F010000}"/>
            </a:ext>
          </a:extLst>
        </xdr:cNvPr>
        <xdr:cNvCxnSpPr/>
      </xdr:nvCxnSpPr>
      <xdr:spPr>
        <a:xfrm flipV="1">
          <a:off x="7861300" y="9735859"/>
          <a:ext cx="889000" cy="95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91398</xdr:rowOff>
    </xdr:from>
    <xdr:to>
      <xdr:col>46</xdr:col>
      <xdr:colOff>38100</xdr:colOff>
      <xdr:row>57</xdr:row>
      <xdr:rowOff>21548</xdr:rowOff>
    </xdr:to>
    <xdr:sp macro="" textlink="">
      <xdr:nvSpPr>
        <xdr:cNvPr id="352" name="フローチャート: 判断 351">
          <a:extLst>
            <a:ext uri="{FF2B5EF4-FFF2-40B4-BE49-F238E27FC236}">
              <a16:creationId xmlns:a16="http://schemas.microsoft.com/office/drawing/2014/main" xmlns="" id="{00000000-0008-0000-0700-000060010000}"/>
            </a:ext>
          </a:extLst>
        </xdr:cNvPr>
        <xdr:cNvSpPr/>
      </xdr:nvSpPr>
      <xdr:spPr>
        <a:xfrm>
          <a:off x="8699500" y="969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12675</xdr:rowOff>
    </xdr:from>
    <xdr:ext cx="534377" cy="259045"/>
    <xdr:sp macro="" textlink="">
      <xdr:nvSpPr>
        <xdr:cNvPr id="353" name="テキスト ボックス 352">
          <a:extLst>
            <a:ext uri="{FF2B5EF4-FFF2-40B4-BE49-F238E27FC236}">
              <a16:creationId xmlns:a16="http://schemas.microsoft.com/office/drawing/2014/main" xmlns="" id="{00000000-0008-0000-0700-000061010000}"/>
            </a:ext>
          </a:extLst>
        </xdr:cNvPr>
        <xdr:cNvSpPr txBox="1"/>
      </xdr:nvSpPr>
      <xdr:spPr>
        <a:xfrm>
          <a:off x="8483111" y="9785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158297</xdr:rowOff>
    </xdr:from>
    <xdr:to>
      <xdr:col>41</xdr:col>
      <xdr:colOff>50800</xdr:colOff>
      <xdr:row>57</xdr:row>
      <xdr:rowOff>58855</xdr:rowOff>
    </xdr:to>
    <xdr:cxnSp macro="">
      <xdr:nvCxnSpPr>
        <xdr:cNvPr id="354" name="直線コネクタ 353">
          <a:extLst>
            <a:ext uri="{FF2B5EF4-FFF2-40B4-BE49-F238E27FC236}">
              <a16:creationId xmlns:a16="http://schemas.microsoft.com/office/drawing/2014/main" xmlns="" id="{00000000-0008-0000-0700-000062010000}"/>
            </a:ext>
          </a:extLst>
        </xdr:cNvPr>
        <xdr:cNvCxnSpPr/>
      </xdr:nvCxnSpPr>
      <xdr:spPr>
        <a:xfrm>
          <a:off x="6972300" y="9588047"/>
          <a:ext cx="889000" cy="243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93918</xdr:rowOff>
    </xdr:from>
    <xdr:to>
      <xdr:col>41</xdr:col>
      <xdr:colOff>101600</xdr:colOff>
      <xdr:row>57</xdr:row>
      <xdr:rowOff>24068</xdr:rowOff>
    </xdr:to>
    <xdr:sp macro="" textlink="">
      <xdr:nvSpPr>
        <xdr:cNvPr id="355" name="フローチャート: 判断 354">
          <a:extLst>
            <a:ext uri="{FF2B5EF4-FFF2-40B4-BE49-F238E27FC236}">
              <a16:creationId xmlns:a16="http://schemas.microsoft.com/office/drawing/2014/main" xmlns="" id="{00000000-0008-0000-0700-000063010000}"/>
            </a:ext>
          </a:extLst>
        </xdr:cNvPr>
        <xdr:cNvSpPr/>
      </xdr:nvSpPr>
      <xdr:spPr>
        <a:xfrm>
          <a:off x="7810500" y="9695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40595</xdr:rowOff>
    </xdr:from>
    <xdr:ext cx="534377" cy="259045"/>
    <xdr:sp macro="" textlink="">
      <xdr:nvSpPr>
        <xdr:cNvPr id="356" name="テキスト ボックス 355">
          <a:extLst>
            <a:ext uri="{FF2B5EF4-FFF2-40B4-BE49-F238E27FC236}">
              <a16:creationId xmlns:a16="http://schemas.microsoft.com/office/drawing/2014/main" xmlns="" id="{00000000-0008-0000-0700-000064010000}"/>
            </a:ext>
          </a:extLst>
        </xdr:cNvPr>
        <xdr:cNvSpPr txBox="1"/>
      </xdr:nvSpPr>
      <xdr:spPr>
        <a:xfrm>
          <a:off x="7594111" y="9470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98038</xdr:rowOff>
    </xdr:from>
    <xdr:to>
      <xdr:col>36</xdr:col>
      <xdr:colOff>165100</xdr:colOff>
      <xdr:row>57</xdr:row>
      <xdr:rowOff>28188</xdr:rowOff>
    </xdr:to>
    <xdr:sp macro="" textlink="">
      <xdr:nvSpPr>
        <xdr:cNvPr id="357" name="フローチャート: 判断 356">
          <a:extLst>
            <a:ext uri="{FF2B5EF4-FFF2-40B4-BE49-F238E27FC236}">
              <a16:creationId xmlns:a16="http://schemas.microsoft.com/office/drawing/2014/main" xmlns="" id="{00000000-0008-0000-0700-000065010000}"/>
            </a:ext>
          </a:extLst>
        </xdr:cNvPr>
        <xdr:cNvSpPr/>
      </xdr:nvSpPr>
      <xdr:spPr>
        <a:xfrm>
          <a:off x="6921500" y="9699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19315</xdr:rowOff>
    </xdr:from>
    <xdr:ext cx="534377" cy="259045"/>
    <xdr:sp macro="" textlink="">
      <xdr:nvSpPr>
        <xdr:cNvPr id="358" name="テキスト ボックス 357">
          <a:extLst>
            <a:ext uri="{FF2B5EF4-FFF2-40B4-BE49-F238E27FC236}">
              <a16:creationId xmlns:a16="http://schemas.microsoft.com/office/drawing/2014/main" xmlns="" id="{00000000-0008-0000-0700-000066010000}"/>
            </a:ext>
          </a:extLst>
        </xdr:cNvPr>
        <xdr:cNvSpPr txBox="1"/>
      </xdr:nvSpPr>
      <xdr:spPr>
        <a:xfrm>
          <a:off x="6705111" y="9791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xmlns=""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xmlns=""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xmlns=""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xmlns=""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xmlns=""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170311</xdr:rowOff>
    </xdr:from>
    <xdr:to>
      <xdr:col>55</xdr:col>
      <xdr:colOff>50800</xdr:colOff>
      <xdr:row>57</xdr:row>
      <xdr:rowOff>100461</xdr:rowOff>
    </xdr:to>
    <xdr:sp macro="" textlink="">
      <xdr:nvSpPr>
        <xdr:cNvPr id="364" name="楕円 363">
          <a:extLst>
            <a:ext uri="{FF2B5EF4-FFF2-40B4-BE49-F238E27FC236}">
              <a16:creationId xmlns:a16="http://schemas.microsoft.com/office/drawing/2014/main" xmlns="" id="{00000000-0008-0000-0700-00006C010000}"/>
            </a:ext>
          </a:extLst>
        </xdr:cNvPr>
        <xdr:cNvSpPr/>
      </xdr:nvSpPr>
      <xdr:spPr>
        <a:xfrm>
          <a:off x="10426700" y="9771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85238</xdr:rowOff>
    </xdr:from>
    <xdr:ext cx="534377" cy="259045"/>
    <xdr:sp macro="" textlink="">
      <xdr:nvSpPr>
        <xdr:cNvPr id="365" name="農林水産業費該当値テキスト">
          <a:extLst>
            <a:ext uri="{FF2B5EF4-FFF2-40B4-BE49-F238E27FC236}">
              <a16:creationId xmlns:a16="http://schemas.microsoft.com/office/drawing/2014/main" xmlns="" id="{00000000-0008-0000-0700-00006D010000}"/>
            </a:ext>
          </a:extLst>
        </xdr:cNvPr>
        <xdr:cNvSpPr txBox="1"/>
      </xdr:nvSpPr>
      <xdr:spPr>
        <a:xfrm>
          <a:off x="10528300" y="9686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24281</xdr:rowOff>
    </xdr:from>
    <xdr:to>
      <xdr:col>50</xdr:col>
      <xdr:colOff>165100</xdr:colOff>
      <xdr:row>54</xdr:row>
      <xdr:rowOff>125881</xdr:rowOff>
    </xdr:to>
    <xdr:sp macro="" textlink="">
      <xdr:nvSpPr>
        <xdr:cNvPr id="366" name="楕円 365">
          <a:extLst>
            <a:ext uri="{FF2B5EF4-FFF2-40B4-BE49-F238E27FC236}">
              <a16:creationId xmlns:a16="http://schemas.microsoft.com/office/drawing/2014/main" xmlns="" id="{00000000-0008-0000-0700-00006E010000}"/>
            </a:ext>
          </a:extLst>
        </xdr:cNvPr>
        <xdr:cNvSpPr/>
      </xdr:nvSpPr>
      <xdr:spPr>
        <a:xfrm>
          <a:off x="9588500" y="9282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52</xdr:row>
      <xdr:rowOff>142408</xdr:rowOff>
    </xdr:from>
    <xdr:ext cx="599010" cy="259045"/>
    <xdr:sp macro="" textlink="">
      <xdr:nvSpPr>
        <xdr:cNvPr id="367" name="テキスト ボックス 366">
          <a:extLst>
            <a:ext uri="{FF2B5EF4-FFF2-40B4-BE49-F238E27FC236}">
              <a16:creationId xmlns:a16="http://schemas.microsoft.com/office/drawing/2014/main" xmlns="" id="{00000000-0008-0000-0700-00006F010000}"/>
            </a:ext>
          </a:extLst>
        </xdr:cNvPr>
        <xdr:cNvSpPr txBox="1"/>
      </xdr:nvSpPr>
      <xdr:spPr>
        <a:xfrm>
          <a:off x="9339795" y="9057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83859</xdr:rowOff>
    </xdr:from>
    <xdr:to>
      <xdr:col>46</xdr:col>
      <xdr:colOff>38100</xdr:colOff>
      <xdr:row>57</xdr:row>
      <xdr:rowOff>14009</xdr:rowOff>
    </xdr:to>
    <xdr:sp macro="" textlink="">
      <xdr:nvSpPr>
        <xdr:cNvPr id="368" name="楕円 367">
          <a:extLst>
            <a:ext uri="{FF2B5EF4-FFF2-40B4-BE49-F238E27FC236}">
              <a16:creationId xmlns:a16="http://schemas.microsoft.com/office/drawing/2014/main" xmlns="" id="{00000000-0008-0000-0700-000070010000}"/>
            </a:ext>
          </a:extLst>
        </xdr:cNvPr>
        <xdr:cNvSpPr/>
      </xdr:nvSpPr>
      <xdr:spPr>
        <a:xfrm>
          <a:off x="8699500" y="9685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30536</xdr:rowOff>
    </xdr:from>
    <xdr:ext cx="534377" cy="259045"/>
    <xdr:sp macro="" textlink="">
      <xdr:nvSpPr>
        <xdr:cNvPr id="369" name="テキスト ボックス 368">
          <a:extLst>
            <a:ext uri="{FF2B5EF4-FFF2-40B4-BE49-F238E27FC236}">
              <a16:creationId xmlns:a16="http://schemas.microsoft.com/office/drawing/2014/main" xmlns="" id="{00000000-0008-0000-0700-000071010000}"/>
            </a:ext>
          </a:extLst>
        </xdr:cNvPr>
        <xdr:cNvSpPr txBox="1"/>
      </xdr:nvSpPr>
      <xdr:spPr>
        <a:xfrm>
          <a:off x="8483111" y="9460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8055</xdr:rowOff>
    </xdr:from>
    <xdr:to>
      <xdr:col>41</xdr:col>
      <xdr:colOff>101600</xdr:colOff>
      <xdr:row>57</xdr:row>
      <xdr:rowOff>109655</xdr:rowOff>
    </xdr:to>
    <xdr:sp macro="" textlink="">
      <xdr:nvSpPr>
        <xdr:cNvPr id="370" name="楕円 369">
          <a:extLst>
            <a:ext uri="{FF2B5EF4-FFF2-40B4-BE49-F238E27FC236}">
              <a16:creationId xmlns:a16="http://schemas.microsoft.com/office/drawing/2014/main" xmlns="" id="{00000000-0008-0000-0700-000072010000}"/>
            </a:ext>
          </a:extLst>
        </xdr:cNvPr>
        <xdr:cNvSpPr/>
      </xdr:nvSpPr>
      <xdr:spPr>
        <a:xfrm>
          <a:off x="7810500" y="9780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100782</xdr:rowOff>
    </xdr:from>
    <xdr:ext cx="534377" cy="259045"/>
    <xdr:sp macro="" textlink="">
      <xdr:nvSpPr>
        <xdr:cNvPr id="371" name="テキスト ボックス 370">
          <a:extLst>
            <a:ext uri="{FF2B5EF4-FFF2-40B4-BE49-F238E27FC236}">
              <a16:creationId xmlns:a16="http://schemas.microsoft.com/office/drawing/2014/main" xmlns="" id="{00000000-0008-0000-0700-000073010000}"/>
            </a:ext>
          </a:extLst>
        </xdr:cNvPr>
        <xdr:cNvSpPr txBox="1"/>
      </xdr:nvSpPr>
      <xdr:spPr>
        <a:xfrm>
          <a:off x="7594111" y="9873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107497</xdr:rowOff>
    </xdr:from>
    <xdr:to>
      <xdr:col>36</xdr:col>
      <xdr:colOff>165100</xdr:colOff>
      <xdr:row>56</xdr:row>
      <xdr:rowOff>37647</xdr:rowOff>
    </xdr:to>
    <xdr:sp macro="" textlink="">
      <xdr:nvSpPr>
        <xdr:cNvPr id="372" name="楕円 371">
          <a:extLst>
            <a:ext uri="{FF2B5EF4-FFF2-40B4-BE49-F238E27FC236}">
              <a16:creationId xmlns:a16="http://schemas.microsoft.com/office/drawing/2014/main" xmlns="" id="{00000000-0008-0000-0700-000074010000}"/>
            </a:ext>
          </a:extLst>
        </xdr:cNvPr>
        <xdr:cNvSpPr/>
      </xdr:nvSpPr>
      <xdr:spPr>
        <a:xfrm>
          <a:off x="6921500" y="9537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54174</xdr:rowOff>
    </xdr:from>
    <xdr:ext cx="534377" cy="259045"/>
    <xdr:sp macro="" textlink="">
      <xdr:nvSpPr>
        <xdr:cNvPr id="373" name="テキスト ボックス 372">
          <a:extLst>
            <a:ext uri="{FF2B5EF4-FFF2-40B4-BE49-F238E27FC236}">
              <a16:creationId xmlns:a16="http://schemas.microsoft.com/office/drawing/2014/main" xmlns="" id="{00000000-0008-0000-0700-000075010000}"/>
            </a:ext>
          </a:extLst>
        </xdr:cNvPr>
        <xdr:cNvSpPr txBox="1"/>
      </xdr:nvSpPr>
      <xdr:spPr>
        <a:xfrm>
          <a:off x="6705111" y="9312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xmlns=""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xmlns=""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xmlns=""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xmlns=""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xmlns=""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xmlns=""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xmlns=""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xmlns=""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xmlns=""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xmlns=""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4" name="直線コネクタ 383">
          <a:extLst>
            <a:ext uri="{FF2B5EF4-FFF2-40B4-BE49-F238E27FC236}">
              <a16:creationId xmlns:a16="http://schemas.microsoft.com/office/drawing/2014/main" xmlns="" id="{00000000-0008-0000-0700-000080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5" name="テキスト ボックス 384">
          <a:extLst>
            <a:ext uri="{FF2B5EF4-FFF2-40B4-BE49-F238E27FC236}">
              <a16:creationId xmlns:a16="http://schemas.microsoft.com/office/drawing/2014/main" xmlns="" id="{00000000-0008-0000-0700-000081010000}"/>
            </a:ext>
          </a:extLst>
        </xdr:cNvPr>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a:extLst>
            <a:ext uri="{FF2B5EF4-FFF2-40B4-BE49-F238E27FC236}">
              <a16:creationId xmlns:a16="http://schemas.microsoft.com/office/drawing/2014/main" xmlns="" id="{00000000-0008-0000-0700-000082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7" name="テキスト ボックス 386">
          <a:extLst>
            <a:ext uri="{FF2B5EF4-FFF2-40B4-BE49-F238E27FC236}">
              <a16:creationId xmlns:a16="http://schemas.microsoft.com/office/drawing/2014/main" xmlns="" id="{00000000-0008-0000-0700-000083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8" name="直線コネクタ 387">
          <a:extLst>
            <a:ext uri="{FF2B5EF4-FFF2-40B4-BE49-F238E27FC236}">
              <a16:creationId xmlns:a16="http://schemas.microsoft.com/office/drawing/2014/main" xmlns="" id="{00000000-0008-0000-0700-000084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89" name="テキスト ボックス 388">
          <a:extLst>
            <a:ext uri="{FF2B5EF4-FFF2-40B4-BE49-F238E27FC236}">
              <a16:creationId xmlns:a16="http://schemas.microsoft.com/office/drawing/2014/main" xmlns="" id="{00000000-0008-0000-0700-000085010000}"/>
            </a:ext>
          </a:extLst>
        </xdr:cNvPr>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xmlns="" id="{00000000-0008-0000-07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xmlns="" id="{00000000-0008-0000-07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a:extLst>
            <a:ext uri="{FF2B5EF4-FFF2-40B4-BE49-F238E27FC236}">
              <a16:creationId xmlns:a16="http://schemas.microsoft.com/office/drawing/2014/main" xmlns="" id="{00000000-0008-0000-07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86922</xdr:rowOff>
    </xdr:from>
    <xdr:to>
      <xdr:col>54</xdr:col>
      <xdr:colOff>189865</xdr:colOff>
      <xdr:row>78</xdr:row>
      <xdr:rowOff>21217</xdr:rowOff>
    </xdr:to>
    <xdr:cxnSp macro="">
      <xdr:nvCxnSpPr>
        <xdr:cNvPr id="393" name="直線コネクタ 392">
          <a:extLst>
            <a:ext uri="{FF2B5EF4-FFF2-40B4-BE49-F238E27FC236}">
              <a16:creationId xmlns:a16="http://schemas.microsoft.com/office/drawing/2014/main" xmlns="" id="{00000000-0008-0000-0700-000089010000}"/>
            </a:ext>
          </a:extLst>
        </xdr:cNvPr>
        <xdr:cNvCxnSpPr/>
      </xdr:nvCxnSpPr>
      <xdr:spPr>
        <a:xfrm flipV="1">
          <a:off x="10475595" y="12088422"/>
          <a:ext cx="1270" cy="1305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25044</xdr:rowOff>
    </xdr:from>
    <xdr:ext cx="378565" cy="259045"/>
    <xdr:sp macro="" textlink="">
      <xdr:nvSpPr>
        <xdr:cNvPr id="394" name="商工費最小値テキスト">
          <a:extLst>
            <a:ext uri="{FF2B5EF4-FFF2-40B4-BE49-F238E27FC236}">
              <a16:creationId xmlns:a16="http://schemas.microsoft.com/office/drawing/2014/main" xmlns="" id="{00000000-0008-0000-0700-00008A010000}"/>
            </a:ext>
          </a:extLst>
        </xdr:cNvPr>
        <xdr:cNvSpPr txBox="1"/>
      </xdr:nvSpPr>
      <xdr:spPr>
        <a:xfrm>
          <a:off x="10528300" y="133981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21217</xdr:rowOff>
    </xdr:from>
    <xdr:to>
      <xdr:col>55</xdr:col>
      <xdr:colOff>88900</xdr:colOff>
      <xdr:row>78</xdr:row>
      <xdr:rowOff>21217</xdr:rowOff>
    </xdr:to>
    <xdr:cxnSp macro="">
      <xdr:nvCxnSpPr>
        <xdr:cNvPr id="395" name="直線コネクタ 394">
          <a:extLst>
            <a:ext uri="{FF2B5EF4-FFF2-40B4-BE49-F238E27FC236}">
              <a16:creationId xmlns:a16="http://schemas.microsoft.com/office/drawing/2014/main" xmlns="" id="{00000000-0008-0000-0700-00008B010000}"/>
            </a:ext>
          </a:extLst>
        </xdr:cNvPr>
        <xdr:cNvCxnSpPr/>
      </xdr:nvCxnSpPr>
      <xdr:spPr>
        <a:xfrm>
          <a:off x="10388600" y="13394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33599</xdr:rowOff>
    </xdr:from>
    <xdr:ext cx="599010" cy="259045"/>
    <xdr:sp macro="" textlink="">
      <xdr:nvSpPr>
        <xdr:cNvPr id="396" name="商工費最大値テキスト">
          <a:extLst>
            <a:ext uri="{FF2B5EF4-FFF2-40B4-BE49-F238E27FC236}">
              <a16:creationId xmlns:a16="http://schemas.microsoft.com/office/drawing/2014/main" xmlns="" id="{00000000-0008-0000-0700-00008C010000}"/>
            </a:ext>
          </a:extLst>
        </xdr:cNvPr>
        <xdr:cNvSpPr txBox="1"/>
      </xdr:nvSpPr>
      <xdr:spPr>
        <a:xfrm>
          <a:off x="10528300" y="11863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229,235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86922</xdr:rowOff>
    </xdr:from>
    <xdr:to>
      <xdr:col>55</xdr:col>
      <xdr:colOff>88900</xdr:colOff>
      <xdr:row>70</xdr:row>
      <xdr:rowOff>86922</xdr:rowOff>
    </xdr:to>
    <xdr:cxnSp macro="">
      <xdr:nvCxnSpPr>
        <xdr:cNvPr id="397" name="直線コネクタ 396">
          <a:extLst>
            <a:ext uri="{FF2B5EF4-FFF2-40B4-BE49-F238E27FC236}">
              <a16:creationId xmlns:a16="http://schemas.microsoft.com/office/drawing/2014/main" xmlns="" id="{00000000-0008-0000-0700-00008D010000}"/>
            </a:ext>
          </a:extLst>
        </xdr:cNvPr>
        <xdr:cNvCxnSpPr/>
      </xdr:nvCxnSpPr>
      <xdr:spPr>
        <a:xfrm>
          <a:off x="10388600" y="12088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150599</xdr:rowOff>
    </xdr:from>
    <xdr:to>
      <xdr:col>55</xdr:col>
      <xdr:colOff>0</xdr:colOff>
      <xdr:row>78</xdr:row>
      <xdr:rowOff>4924</xdr:rowOff>
    </xdr:to>
    <xdr:cxnSp macro="">
      <xdr:nvCxnSpPr>
        <xdr:cNvPr id="398" name="直線コネクタ 397">
          <a:extLst>
            <a:ext uri="{FF2B5EF4-FFF2-40B4-BE49-F238E27FC236}">
              <a16:creationId xmlns:a16="http://schemas.microsoft.com/office/drawing/2014/main" xmlns="" id="{00000000-0008-0000-0700-00008E010000}"/>
            </a:ext>
          </a:extLst>
        </xdr:cNvPr>
        <xdr:cNvCxnSpPr/>
      </xdr:nvCxnSpPr>
      <xdr:spPr>
        <a:xfrm flipV="1">
          <a:off x="9639300" y="13352249"/>
          <a:ext cx="838200" cy="25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1655</xdr:rowOff>
    </xdr:from>
    <xdr:ext cx="534377" cy="259045"/>
    <xdr:sp macro="" textlink="">
      <xdr:nvSpPr>
        <xdr:cNvPr id="399" name="商工費平均値テキスト">
          <a:extLst>
            <a:ext uri="{FF2B5EF4-FFF2-40B4-BE49-F238E27FC236}">
              <a16:creationId xmlns:a16="http://schemas.microsoft.com/office/drawing/2014/main" xmlns="" id="{00000000-0008-0000-0700-00008F010000}"/>
            </a:ext>
          </a:extLst>
        </xdr:cNvPr>
        <xdr:cNvSpPr txBox="1"/>
      </xdr:nvSpPr>
      <xdr:spPr>
        <a:xfrm>
          <a:off x="10528300" y="13031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150228</xdr:rowOff>
    </xdr:from>
    <xdr:to>
      <xdr:col>55</xdr:col>
      <xdr:colOff>50800</xdr:colOff>
      <xdr:row>77</xdr:row>
      <xdr:rowOff>80378</xdr:rowOff>
    </xdr:to>
    <xdr:sp macro="" textlink="">
      <xdr:nvSpPr>
        <xdr:cNvPr id="400" name="フローチャート: 判断 399">
          <a:extLst>
            <a:ext uri="{FF2B5EF4-FFF2-40B4-BE49-F238E27FC236}">
              <a16:creationId xmlns:a16="http://schemas.microsoft.com/office/drawing/2014/main" xmlns="" id="{00000000-0008-0000-0700-000090010000}"/>
            </a:ext>
          </a:extLst>
        </xdr:cNvPr>
        <xdr:cNvSpPr/>
      </xdr:nvSpPr>
      <xdr:spPr>
        <a:xfrm>
          <a:off x="10426700" y="1318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4924</xdr:rowOff>
    </xdr:from>
    <xdr:to>
      <xdr:col>50</xdr:col>
      <xdr:colOff>114300</xdr:colOff>
      <xdr:row>78</xdr:row>
      <xdr:rowOff>11181</xdr:rowOff>
    </xdr:to>
    <xdr:cxnSp macro="">
      <xdr:nvCxnSpPr>
        <xdr:cNvPr id="401" name="直線コネクタ 400">
          <a:extLst>
            <a:ext uri="{FF2B5EF4-FFF2-40B4-BE49-F238E27FC236}">
              <a16:creationId xmlns:a16="http://schemas.microsoft.com/office/drawing/2014/main" xmlns="" id="{00000000-0008-0000-0700-000091010000}"/>
            </a:ext>
          </a:extLst>
        </xdr:cNvPr>
        <xdr:cNvCxnSpPr/>
      </xdr:nvCxnSpPr>
      <xdr:spPr>
        <a:xfrm flipV="1">
          <a:off x="8750300" y="13378024"/>
          <a:ext cx="889000" cy="6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156457</xdr:rowOff>
    </xdr:from>
    <xdr:to>
      <xdr:col>50</xdr:col>
      <xdr:colOff>165100</xdr:colOff>
      <xdr:row>77</xdr:row>
      <xdr:rowOff>86607</xdr:rowOff>
    </xdr:to>
    <xdr:sp macro="" textlink="">
      <xdr:nvSpPr>
        <xdr:cNvPr id="402" name="フローチャート: 判断 401">
          <a:extLst>
            <a:ext uri="{FF2B5EF4-FFF2-40B4-BE49-F238E27FC236}">
              <a16:creationId xmlns:a16="http://schemas.microsoft.com/office/drawing/2014/main" xmlns="" id="{00000000-0008-0000-0700-000092010000}"/>
            </a:ext>
          </a:extLst>
        </xdr:cNvPr>
        <xdr:cNvSpPr/>
      </xdr:nvSpPr>
      <xdr:spPr>
        <a:xfrm>
          <a:off x="9588500" y="13186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103134</xdr:rowOff>
    </xdr:from>
    <xdr:ext cx="534377" cy="259045"/>
    <xdr:sp macro="" textlink="">
      <xdr:nvSpPr>
        <xdr:cNvPr id="403" name="テキスト ボックス 402">
          <a:extLst>
            <a:ext uri="{FF2B5EF4-FFF2-40B4-BE49-F238E27FC236}">
              <a16:creationId xmlns:a16="http://schemas.microsoft.com/office/drawing/2014/main" xmlns="" id="{00000000-0008-0000-0700-000093010000}"/>
            </a:ext>
          </a:extLst>
        </xdr:cNvPr>
        <xdr:cNvSpPr txBox="1"/>
      </xdr:nvSpPr>
      <xdr:spPr>
        <a:xfrm>
          <a:off x="9372111" y="12961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161578</xdr:rowOff>
    </xdr:from>
    <xdr:to>
      <xdr:col>45</xdr:col>
      <xdr:colOff>177800</xdr:colOff>
      <xdr:row>78</xdr:row>
      <xdr:rowOff>11181</xdr:rowOff>
    </xdr:to>
    <xdr:cxnSp macro="">
      <xdr:nvCxnSpPr>
        <xdr:cNvPr id="404" name="直線コネクタ 403">
          <a:extLst>
            <a:ext uri="{FF2B5EF4-FFF2-40B4-BE49-F238E27FC236}">
              <a16:creationId xmlns:a16="http://schemas.microsoft.com/office/drawing/2014/main" xmlns="" id="{00000000-0008-0000-0700-000094010000}"/>
            </a:ext>
          </a:extLst>
        </xdr:cNvPr>
        <xdr:cNvCxnSpPr/>
      </xdr:nvCxnSpPr>
      <xdr:spPr>
        <a:xfrm>
          <a:off x="7861300" y="13363228"/>
          <a:ext cx="889000" cy="21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6547</xdr:rowOff>
    </xdr:from>
    <xdr:to>
      <xdr:col>46</xdr:col>
      <xdr:colOff>38100</xdr:colOff>
      <xdr:row>77</xdr:row>
      <xdr:rowOff>108147</xdr:rowOff>
    </xdr:to>
    <xdr:sp macro="" textlink="">
      <xdr:nvSpPr>
        <xdr:cNvPr id="405" name="フローチャート: 判断 404">
          <a:extLst>
            <a:ext uri="{FF2B5EF4-FFF2-40B4-BE49-F238E27FC236}">
              <a16:creationId xmlns:a16="http://schemas.microsoft.com/office/drawing/2014/main" xmlns="" id="{00000000-0008-0000-0700-000095010000}"/>
            </a:ext>
          </a:extLst>
        </xdr:cNvPr>
        <xdr:cNvSpPr/>
      </xdr:nvSpPr>
      <xdr:spPr>
        <a:xfrm>
          <a:off x="8699500" y="13208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124674</xdr:rowOff>
    </xdr:from>
    <xdr:ext cx="534377" cy="259045"/>
    <xdr:sp macro="" textlink="">
      <xdr:nvSpPr>
        <xdr:cNvPr id="406" name="テキスト ボックス 405">
          <a:extLst>
            <a:ext uri="{FF2B5EF4-FFF2-40B4-BE49-F238E27FC236}">
              <a16:creationId xmlns:a16="http://schemas.microsoft.com/office/drawing/2014/main" xmlns="" id="{00000000-0008-0000-0700-000096010000}"/>
            </a:ext>
          </a:extLst>
        </xdr:cNvPr>
        <xdr:cNvSpPr txBox="1"/>
      </xdr:nvSpPr>
      <xdr:spPr>
        <a:xfrm>
          <a:off x="8483111" y="12983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129876</xdr:rowOff>
    </xdr:from>
    <xdr:to>
      <xdr:col>41</xdr:col>
      <xdr:colOff>50800</xdr:colOff>
      <xdr:row>77</xdr:row>
      <xdr:rowOff>161578</xdr:rowOff>
    </xdr:to>
    <xdr:cxnSp macro="">
      <xdr:nvCxnSpPr>
        <xdr:cNvPr id="407" name="直線コネクタ 406">
          <a:extLst>
            <a:ext uri="{FF2B5EF4-FFF2-40B4-BE49-F238E27FC236}">
              <a16:creationId xmlns:a16="http://schemas.microsoft.com/office/drawing/2014/main" xmlns="" id="{00000000-0008-0000-0700-000097010000}"/>
            </a:ext>
          </a:extLst>
        </xdr:cNvPr>
        <xdr:cNvCxnSpPr/>
      </xdr:nvCxnSpPr>
      <xdr:spPr>
        <a:xfrm>
          <a:off x="6972300" y="13331526"/>
          <a:ext cx="889000" cy="31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8102</xdr:rowOff>
    </xdr:from>
    <xdr:to>
      <xdr:col>41</xdr:col>
      <xdr:colOff>101600</xdr:colOff>
      <xdr:row>77</xdr:row>
      <xdr:rowOff>109702</xdr:rowOff>
    </xdr:to>
    <xdr:sp macro="" textlink="">
      <xdr:nvSpPr>
        <xdr:cNvPr id="408" name="フローチャート: 判断 407">
          <a:extLst>
            <a:ext uri="{FF2B5EF4-FFF2-40B4-BE49-F238E27FC236}">
              <a16:creationId xmlns:a16="http://schemas.microsoft.com/office/drawing/2014/main" xmlns="" id="{00000000-0008-0000-0700-000098010000}"/>
            </a:ext>
          </a:extLst>
        </xdr:cNvPr>
        <xdr:cNvSpPr/>
      </xdr:nvSpPr>
      <xdr:spPr>
        <a:xfrm>
          <a:off x="7810500" y="1320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126229</xdr:rowOff>
    </xdr:from>
    <xdr:ext cx="534377" cy="259045"/>
    <xdr:sp macro="" textlink="">
      <xdr:nvSpPr>
        <xdr:cNvPr id="409" name="テキスト ボックス 408">
          <a:extLst>
            <a:ext uri="{FF2B5EF4-FFF2-40B4-BE49-F238E27FC236}">
              <a16:creationId xmlns:a16="http://schemas.microsoft.com/office/drawing/2014/main" xmlns="" id="{00000000-0008-0000-0700-000099010000}"/>
            </a:ext>
          </a:extLst>
        </xdr:cNvPr>
        <xdr:cNvSpPr txBox="1"/>
      </xdr:nvSpPr>
      <xdr:spPr>
        <a:xfrm>
          <a:off x="7594111" y="12984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26795</xdr:rowOff>
    </xdr:from>
    <xdr:to>
      <xdr:col>36</xdr:col>
      <xdr:colOff>165100</xdr:colOff>
      <xdr:row>77</xdr:row>
      <xdr:rowOff>128395</xdr:rowOff>
    </xdr:to>
    <xdr:sp macro="" textlink="">
      <xdr:nvSpPr>
        <xdr:cNvPr id="410" name="フローチャート: 判断 409">
          <a:extLst>
            <a:ext uri="{FF2B5EF4-FFF2-40B4-BE49-F238E27FC236}">
              <a16:creationId xmlns:a16="http://schemas.microsoft.com/office/drawing/2014/main" xmlns="" id="{00000000-0008-0000-0700-00009A010000}"/>
            </a:ext>
          </a:extLst>
        </xdr:cNvPr>
        <xdr:cNvSpPr/>
      </xdr:nvSpPr>
      <xdr:spPr>
        <a:xfrm>
          <a:off x="6921500" y="1322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144922</xdr:rowOff>
    </xdr:from>
    <xdr:ext cx="534377" cy="259045"/>
    <xdr:sp macro="" textlink="">
      <xdr:nvSpPr>
        <xdr:cNvPr id="411" name="テキスト ボックス 410">
          <a:extLst>
            <a:ext uri="{FF2B5EF4-FFF2-40B4-BE49-F238E27FC236}">
              <a16:creationId xmlns:a16="http://schemas.microsoft.com/office/drawing/2014/main" xmlns="" id="{00000000-0008-0000-0700-00009B010000}"/>
            </a:ext>
          </a:extLst>
        </xdr:cNvPr>
        <xdr:cNvSpPr txBox="1"/>
      </xdr:nvSpPr>
      <xdr:spPr>
        <a:xfrm>
          <a:off x="6705111" y="13003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xmlns="" id="{00000000-0008-0000-07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xmlns="" id="{00000000-0008-0000-07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xmlns="" id="{00000000-0008-0000-07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xmlns="" id="{00000000-0008-0000-07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xmlns="" id="{00000000-0008-0000-07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99799</xdr:rowOff>
    </xdr:from>
    <xdr:to>
      <xdr:col>55</xdr:col>
      <xdr:colOff>50800</xdr:colOff>
      <xdr:row>78</xdr:row>
      <xdr:rowOff>29949</xdr:rowOff>
    </xdr:to>
    <xdr:sp macro="" textlink="">
      <xdr:nvSpPr>
        <xdr:cNvPr id="417" name="楕円 416">
          <a:extLst>
            <a:ext uri="{FF2B5EF4-FFF2-40B4-BE49-F238E27FC236}">
              <a16:creationId xmlns:a16="http://schemas.microsoft.com/office/drawing/2014/main" xmlns="" id="{00000000-0008-0000-0700-0000A1010000}"/>
            </a:ext>
          </a:extLst>
        </xdr:cNvPr>
        <xdr:cNvSpPr/>
      </xdr:nvSpPr>
      <xdr:spPr>
        <a:xfrm>
          <a:off x="10426700" y="13301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14726</xdr:rowOff>
    </xdr:from>
    <xdr:ext cx="469744" cy="259045"/>
    <xdr:sp macro="" textlink="">
      <xdr:nvSpPr>
        <xdr:cNvPr id="418" name="商工費該当値テキスト">
          <a:extLst>
            <a:ext uri="{FF2B5EF4-FFF2-40B4-BE49-F238E27FC236}">
              <a16:creationId xmlns:a16="http://schemas.microsoft.com/office/drawing/2014/main" xmlns="" id="{00000000-0008-0000-0700-0000A2010000}"/>
            </a:ext>
          </a:extLst>
        </xdr:cNvPr>
        <xdr:cNvSpPr txBox="1"/>
      </xdr:nvSpPr>
      <xdr:spPr>
        <a:xfrm>
          <a:off x="10528300" y="13216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125574</xdr:rowOff>
    </xdr:from>
    <xdr:to>
      <xdr:col>50</xdr:col>
      <xdr:colOff>165100</xdr:colOff>
      <xdr:row>78</xdr:row>
      <xdr:rowOff>55724</xdr:rowOff>
    </xdr:to>
    <xdr:sp macro="" textlink="">
      <xdr:nvSpPr>
        <xdr:cNvPr id="419" name="楕円 418">
          <a:extLst>
            <a:ext uri="{FF2B5EF4-FFF2-40B4-BE49-F238E27FC236}">
              <a16:creationId xmlns:a16="http://schemas.microsoft.com/office/drawing/2014/main" xmlns="" id="{00000000-0008-0000-0700-0000A3010000}"/>
            </a:ext>
          </a:extLst>
        </xdr:cNvPr>
        <xdr:cNvSpPr/>
      </xdr:nvSpPr>
      <xdr:spPr>
        <a:xfrm>
          <a:off x="9588500" y="1332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46851</xdr:rowOff>
    </xdr:from>
    <xdr:ext cx="469744" cy="259045"/>
    <xdr:sp macro="" textlink="">
      <xdr:nvSpPr>
        <xdr:cNvPr id="420" name="テキスト ボックス 419">
          <a:extLst>
            <a:ext uri="{FF2B5EF4-FFF2-40B4-BE49-F238E27FC236}">
              <a16:creationId xmlns:a16="http://schemas.microsoft.com/office/drawing/2014/main" xmlns="" id="{00000000-0008-0000-0700-0000A4010000}"/>
            </a:ext>
          </a:extLst>
        </xdr:cNvPr>
        <xdr:cNvSpPr txBox="1"/>
      </xdr:nvSpPr>
      <xdr:spPr>
        <a:xfrm>
          <a:off x="9404428" y="13419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131831</xdr:rowOff>
    </xdr:from>
    <xdr:to>
      <xdr:col>46</xdr:col>
      <xdr:colOff>38100</xdr:colOff>
      <xdr:row>78</xdr:row>
      <xdr:rowOff>61981</xdr:rowOff>
    </xdr:to>
    <xdr:sp macro="" textlink="">
      <xdr:nvSpPr>
        <xdr:cNvPr id="421" name="楕円 420">
          <a:extLst>
            <a:ext uri="{FF2B5EF4-FFF2-40B4-BE49-F238E27FC236}">
              <a16:creationId xmlns:a16="http://schemas.microsoft.com/office/drawing/2014/main" xmlns="" id="{00000000-0008-0000-0700-0000A5010000}"/>
            </a:ext>
          </a:extLst>
        </xdr:cNvPr>
        <xdr:cNvSpPr/>
      </xdr:nvSpPr>
      <xdr:spPr>
        <a:xfrm>
          <a:off x="8699500" y="13333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53108</xdr:rowOff>
    </xdr:from>
    <xdr:ext cx="469744" cy="259045"/>
    <xdr:sp macro="" textlink="">
      <xdr:nvSpPr>
        <xdr:cNvPr id="422" name="テキスト ボックス 421">
          <a:extLst>
            <a:ext uri="{FF2B5EF4-FFF2-40B4-BE49-F238E27FC236}">
              <a16:creationId xmlns:a16="http://schemas.microsoft.com/office/drawing/2014/main" xmlns="" id="{00000000-0008-0000-0700-0000A6010000}"/>
            </a:ext>
          </a:extLst>
        </xdr:cNvPr>
        <xdr:cNvSpPr txBox="1"/>
      </xdr:nvSpPr>
      <xdr:spPr>
        <a:xfrm>
          <a:off x="8515428" y="13426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110778</xdr:rowOff>
    </xdr:from>
    <xdr:to>
      <xdr:col>41</xdr:col>
      <xdr:colOff>101600</xdr:colOff>
      <xdr:row>78</xdr:row>
      <xdr:rowOff>40928</xdr:rowOff>
    </xdr:to>
    <xdr:sp macro="" textlink="">
      <xdr:nvSpPr>
        <xdr:cNvPr id="423" name="楕円 422">
          <a:extLst>
            <a:ext uri="{FF2B5EF4-FFF2-40B4-BE49-F238E27FC236}">
              <a16:creationId xmlns:a16="http://schemas.microsoft.com/office/drawing/2014/main" xmlns="" id="{00000000-0008-0000-0700-0000A7010000}"/>
            </a:ext>
          </a:extLst>
        </xdr:cNvPr>
        <xdr:cNvSpPr/>
      </xdr:nvSpPr>
      <xdr:spPr>
        <a:xfrm>
          <a:off x="7810500" y="1331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32055</xdr:rowOff>
    </xdr:from>
    <xdr:ext cx="469744" cy="259045"/>
    <xdr:sp macro="" textlink="">
      <xdr:nvSpPr>
        <xdr:cNvPr id="424" name="テキスト ボックス 423">
          <a:extLst>
            <a:ext uri="{FF2B5EF4-FFF2-40B4-BE49-F238E27FC236}">
              <a16:creationId xmlns:a16="http://schemas.microsoft.com/office/drawing/2014/main" xmlns="" id="{00000000-0008-0000-0700-0000A8010000}"/>
            </a:ext>
          </a:extLst>
        </xdr:cNvPr>
        <xdr:cNvSpPr txBox="1"/>
      </xdr:nvSpPr>
      <xdr:spPr>
        <a:xfrm>
          <a:off x="7626428" y="13405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79076</xdr:rowOff>
    </xdr:from>
    <xdr:to>
      <xdr:col>36</xdr:col>
      <xdr:colOff>165100</xdr:colOff>
      <xdr:row>78</xdr:row>
      <xdr:rowOff>9226</xdr:rowOff>
    </xdr:to>
    <xdr:sp macro="" textlink="">
      <xdr:nvSpPr>
        <xdr:cNvPr id="425" name="楕円 424">
          <a:extLst>
            <a:ext uri="{FF2B5EF4-FFF2-40B4-BE49-F238E27FC236}">
              <a16:creationId xmlns:a16="http://schemas.microsoft.com/office/drawing/2014/main" xmlns="" id="{00000000-0008-0000-0700-0000A9010000}"/>
            </a:ext>
          </a:extLst>
        </xdr:cNvPr>
        <xdr:cNvSpPr/>
      </xdr:nvSpPr>
      <xdr:spPr>
        <a:xfrm>
          <a:off x="6921500" y="13280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353</xdr:rowOff>
    </xdr:from>
    <xdr:ext cx="534377" cy="259045"/>
    <xdr:sp macro="" textlink="">
      <xdr:nvSpPr>
        <xdr:cNvPr id="426" name="テキスト ボックス 425">
          <a:extLst>
            <a:ext uri="{FF2B5EF4-FFF2-40B4-BE49-F238E27FC236}">
              <a16:creationId xmlns:a16="http://schemas.microsoft.com/office/drawing/2014/main" xmlns="" id="{00000000-0008-0000-0700-0000AA010000}"/>
            </a:ext>
          </a:extLst>
        </xdr:cNvPr>
        <xdr:cNvSpPr txBox="1"/>
      </xdr:nvSpPr>
      <xdr:spPr>
        <a:xfrm>
          <a:off x="6705111" y="13373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xmlns="" id="{00000000-0008-0000-07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xmlns="" id="{00000000-0008-0000-07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xmlns="" id="{00000000-0008-0000-07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xmlns="" id="{00000000-0008-0000-07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xmlns="" id="{00000000-0008-0000-07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xmlns="" id="{00000000-0008-0000-07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xmlns="" id="{00000000-0008-0000-07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xmlns="" id="{00000000-0008-0000-07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xmlns="" id="{00000000-0008-0000-07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xmlns="" id="{00000000-0008-0000-07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7" name="直線コネクタ 436">
          <a:extLst>
            <a:ext uri="{FF2B5EF4-FFF2-40B4-BE49-F238E27FC236}">
              <a16:creationId xmlns:a16="http://schemas.microsoft.com/office/drawing/2014/main" xmlns="" id="{00000000-0008-0000-0700-0000B5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8" name="テキスト ボックス 437">
          <a:extLst>
            <a:ext uri="{FF2B5EF4-FFF2-40B4-BE49-F238E27FC236}">
              <a16:creationId xmlns:a16="http://schemas.microsoft.com/office/drawing/2014/main" xmlns="" id="{00000000-0008-0000-0700-0000B6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9" name="直線コネクタ 438">
          <a:extLst>
            <a:ext uri="{FF2B5EF4-FFF2-40B4-BE49-F238E27FC236}">
              <a16:creationId xmlns:a16="http://schemas.microsoft.com/office/drawing/2014/main" xmlns="" id="{00000000-0008-0000-0700-0000B7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0" name="テキスト ボックス 439">
          <a:extLst>
            <a:ext uri="{FF2B5EF4-FFF2-40B4-BE49-F238E27FC236}">
              <a16:creationId xmlns:a16="http://schemas.microsoft.com/office/drawing/2014/main" xmlns="" id="{00000000-0008-0000-0700-0000B8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1" name="直線コネクタ 440">
          <a:extLst>
            <a:ext uri="{FF2B5EF4-FFF2-40B4-BE49-F238E27FC236}">
              <a16:creationId xmlns:a16="http://schemas.microsoft.com/office/drawing/2014/main" xmlns="" id="{00000000-0008-0000-0700-0000B9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2" name="テキスト ボックス 441">
          <a:extLst>
            <a:ext uri="{FF2B5EF4-FFF2-40B4-BE49-F238E27FC236}">
              <a16:creationId xmlns:a16="http://schemas.microsoft.com/office/drawing/2014/main" xmlns="" id="{00000000-0008-0000-0700-0000BA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3" name="直線コネクタ 442">
          <a:extLst>
            <a:ext uri="{FF2B5EF4-FFF2-40B4-BE49-F238E27FC236}">
              <a16:creationId xmlns:a16="http://schemas.microsoft.com/office/drawing/2014/main" xmlns="" id="{00000000-0008-0000-0700-0000BB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4" name="テキスト ボックス 443">
          <a:extLst>
            <a:ext uri="{FF2B5EF4-FFF2-40B4-BE49-F238E27FC236}">
              <a16:creationId xmlns:a16="http://schemas.microsoft.com/office/drawing/2014/main" xmlns="" id="{00000000-0008-0000-0700-0000BC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a:extLst>
            <a:ext uri="{FF2B5EF4-FFF2-40B4-BE49-F238E27FC236}">
              <a16:creationId xmlns:a16="http://schemas.microsoft.com/office/drawing/2014/main" xmlns="" id="{00000000-0008-0000-0700-0000B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a:extLst>
            <a:ext uri="{FF2B5EF4-FFF2-40B4-BE49-F238E27FC236}">
              <a16:creationId xmlns:a16="http://schemas.microsoft.com/office/drawing/2014/main" xmlns="" id="{00000000-0008-0000-0700-0000B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土木費グラフ枠">
          <a:extLst>
            <a:ext uri="{FF2B5EF4-FFF2-40B4-BE49-F238E27FC236}">
              <a16:creationId xmlns:a16="http://schemas.microsoft.com/office/drawing/2014/main" xmlns="" id="{00000000-0008-0000-0700-0000B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54625</xdr:rowOff>
    </xdr:from>
    <xdr:to>
      <xdr:col>54</xdr:col>
      <xdr:colOff>189865</xdr:colOff>
      <xdr:row>98</xdr:row>
      <xdr:rowOff>48983</xdr:rowOff>
    </xdr:to>
    <xdr:cxnSp macro="">
      <xdr:nvCxnSpPr>
        <xdr:cNvPr id="448" name="直線コネクタ 447">
          <a:extLst>
            <a:ext uri="{FF2B5EF4-FFF2-40B4-BE49-F238E27FC236}">
              <a16:creationId xmlns:a16="http://schemas.microsoft.com/office/drawing/2014/main" xmlns="" id="{00000000-0008-0000-0700-0000C0010000}"/>
            </a:ext>
          </a:extLst>
        </xdr:cNvPr>
        <xdr:cNvCxnSpPr/>
      </xdr:nvCxnSpPr>
      <xdr:spPr>
        <a:xfrm flipV="1">
          <a:off x="10475595" y="15485125"/>
          <a:ext cx="1270" cy="1365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52810</xdr:rowOff>
    </xdr:from>
    <xdr:ext cx="534377" cy="259045"/>
    <xdr:sp macro="" textlink="">
      <xdr:nvSpPr>
        <xdr:cNvPr id="449" name="土木費最小値テキスト">
          <a:extLst>
            <a:ext uri="{FF2B5EF4-FFF2-40B4-BE49-F238E27FC236}">
              <a16:creationId xmlns:a16="http://schemas.microsoft.com/office/drawing/2014/main" xmlns="" id="{00000000-0008-0000-0700-0000C1010000}"/>
            </a:ext>
          </a:extLst>
        </xdr:cNvPr>
        <xdr:cNvSpPr txBox="1"/>
      </xdr:nvSpPr>
      <xdr:spPr>
        <a:xfrm>
          <a:off x="10528300" y="16854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48983</xdr:rowOff>
    </xdr:from>
    <xdr:to>
      <xdr:col>55</xdr:col>
      <xdr:colOff>88900</xdr:colOff>
      <xdr:row>98</xdr:row>
      <xdr:rowOff>48983</xdr:rowOff>
    </xdr:to>
    <xdr:cxnSp macro="">
      <xdr:nvCxnSpPr>
        <xdr:cNvPr id="450" name="直線コネクタ 449">
          <a:extLst>
            <a:ext uri="{FF2B5EF4-FFF2-40B4-BE49-F238E27FC236}">
              <a16:creationId xmlns:a16="http://schemas.microsoft.com/office/drawing/2014/main" xmlns="" id="{00000000-0008-0000-0700-0000C2010000}"/>
            </a:ext>
          </a:extLst>
        </xdr:cNvPr>
        <xdr:cNvCxnSpPr/>
      </xdr:nvCxnSpPr>
      <xdr:spPr>
        <a:xfrm>
          <a:off x="10388600" y="16851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1302</xdr:rowOff>
    </xdr:from>
    <xdr:ext cx="599010" cy="259045"/>
    <xdr:sp macro="" textlink="">
      <xdr:nvSpPr>
        <xdr:cNvPr id="451" name="土木費最大値テキスト">
          <a:extLst>
            <a:ext uri="{FF2B5EF4-FFF2-40B4-BE49-F238E27FC236}">
              <a16:creationId xmlns:a16="http://schemas.microsoft.com/office/drawing/2014/main" xmlns="" id="{00000000-0008-0000-0700-0000C3010000}"/>
            </a:ext>
          </a:extLst>
        </xdr:cNvPr>
        <xdr:cNvSpPr txBox="1"/>
      </xdr:nvSpPr>
      <xdr:spPr>
        <a:xfrm>
          <a:off x="10528300" y="15260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318,608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54625</xdr:rowOff>
    </xdr:from>
    <xdr:to>
      <xdr:col>55</xdr:col>
      <xdr:colOff>88900</xdr:colOff>
      <xdr:row>90</xdr:row>
      <xdr:rowOff>54625</xdr:rowOff>
    </xdr:to>
    <xdr:cxnSp macro="">
      <xdr:nvCxnSpPr>
        <xdr:cNvPr id="452" name="直線コネクタ 451">
          <a:extLst>
            <a:ext uri="{FF2B5EF4-FFF2-40B4-BE49-F238E27FC236}">
              <a16:creationId xmlns:a16="http://schemas.microsoft.com/office/drawing/2014/main" xmlns="" id="{00000000-0008-0000-0700-0000C4010000}"/>
            </a:ext>
          </a:extLst>
        </xdr:cNvPr>
        <xdr:cNvCxnSpPr/>
      </xdr:nvCxnSpPr>
      <xdr:spPr>
        <a:xfrm>
          <a:off x="10388600" y="15485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128338</xdr:rowOff>
    </xdr:from>
    <xdr:to>
      <xdr:col>55</xdr:col>
      <xdr:colOff>0</xdr:colOff>
      <xdr:row>95</xdr:row>
      <xdr:rowOff>147642</xdr:rowOff>
    </xdr:to>
    <xdr:cxnSp macro="">
      <xdr:nvCxnSpPr>
        <xdr:cNvPr id="453" name="直線コネクタ 452">
          <a:extLst>
            <a:ext uri="{FF2B5EF4-FFF2-40B4-BE49-F238E27FC236}">
              <a16:creationId xmlns:a16="http://schemas.microsoft.com/office/drawing/2014/main" xmlns="" id="{00000000-0008-0000-0700-0000C5010000}"/>
            </a:ext>
          </a:extLst>
        </xdr:cNvPr>
        <xdr:cNvCxnSpPr/>
      </xdr:nvCxnSpPr>
      <xdr:spPr>
        <a:xfrm>
          <a:off x="9639300" y="16416088"/>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41966</xdr:rowOff>
    </xdr:from>
    <xdr:ext cx="534377" cy="259045"/>
    <xdr:sp macro="" textlink="">
      <xdr:nvSpPr>
        <xdr:cNvPr id="454" name="土木費平均値テキスト">
          <a:extLst>
            <a:ext uri="{FF2B5EF4-FFF2-40B4-BE49-F238E27FC236}">
              <a16:creationId xmlns:a16="http://schemas.microsoft.com/office/drawing/2014/main" xmlns="" id="{00000000-0008-0000-0700-0000C6010000}"/>
            </a:ext>
          </a:extLst>
        </xdr:cNvPr>
        <xdr:cNvSpPr txBox="1"/>
      </xdr:nvSpPr>
      <xdr:spPr>
        <a:xfrm>
          <a:off x="10528300" y="165011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63539</xdr:rowOff>
    </xdr:from>
    <xdr:to>
      <xdr:col>55</xdr:col>
      <xdr:colOff>50800</xdr:colOff>
      <xdr:row>96</xdr:row>
      <xdr:rowOff>165139</xdr:rowOff>
    </xdr:to>
    <xdr:sp macro="" textlink="">
      <xdr:nvSpPr>
        <xdr:cNvPr id="455" name="フローチャート: 判断 454">
          <a:extLst>
            <a:ext uri="{FF2B5EF4-FFF2-40B4-BE49-F238E27FC236}">
              <a16:creationId xmlns:a16="http://schemas.microsoft.com/office/drawing/2014/main" xmlns="" id="{00000000-0008-0000-0700-0000C7010000}"/>
            </a:ext>
          </a:extLst>
        </xdr:cNvPr>
        <xdr:cNvSpPr/>
      </xdr:nvSpPr>
      <xdr:spPr>
        <a:xfrm>
          <a:off x="10426700" y="16522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128338</xdr:rowOff>
    </xdr:from>
    <xdr:to>
      <xdr:col>50</xdr:col>
      <xdr:colOff>114300</xdr:colOff>
      <xdr:row>95</xdr:row>
      <xdr:rowOff>145867</xdr:rowOff>
    </xdr:to>
    <xdr:cxnSp macro="">
      <xdr:nvCxnSpPr>
        <xdr:cNvPr id="456" name="直線コネクタ 455">
          <a:extLst>
            <a:ext uri="{FF2B5EF4-FFF2-40B4-BE49-F238E27FC236}">
              <a16:creationId xmlns:a16="http://schemas.microsoft.com/office/drawing/2014/main" xmlns="" id="{00000000-0008-0000-0700-0000C8010000}"/>
            </a:ext>
          </a:extLst>
        </xdr:cNvPr>
        <xdr:cNvCxnSpPr/>
      </xdr:nvCxnSpPr>
      <xdr:spPr>
        <a:xfrm flipV="1">
          <a:off x="8750300" y="16416088"/>
          <a:ext cx="889000" cy="17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83258</xdr:rowOff>
    </xdr:from>
    <xdr:to>
      <xdr:col>50</xdr:col>
      <xdr:colOff>165100</xdr:colOff>
      <xdr:row>97</xdr:row>
      <xdr:rowOff>13408</xdr:rowOff>
    </xdr:to>
    <xdr:sp macro="" textlink="">
      <xdr:nvSpPr>
        <xdr:cNvPr id="457" name="フローチャート: 判断 456">
          <a:extLst>
            <a:ext uri="{FF2B5EF4-FFF2-40B4-BE49-F238E27FC236}">
              <a16:creationId xmlns:a16="http://schemas.microsoft.com/office/drawing/2014/main" xmlns="" id="{00000000-0008-0000-0700-0000C9010000}"/>
            </a:ext>
          </a:extLst>
        </xdr:cNvPr>
        <xdr:cNvSpPr/>
      </xdr:nvSpPr>
      <xdr:spPr>
        <a:xfrm>
          <a:off x="9588500" y="16542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4535</xdr:rowOff>
    </xdr:from>
    <xdr:ext cx="534377" cy="259045"/>
    <xdr:sp macro="" textlink="">
      <xdr:nvSpPr>
        <xdr:cNvPr id="458" name="テキスト ボックス 457">
          <a:extLst>
            <a:ext uri="{FF2B5EF4-FFF2-40B4-BE49-F238E27FC236}">
              <a16:creationId xmlns:a16="http://schemas.microsoft.com/office/drawing/2014/main" xmlns="" id="{00000000-0008-0000-0700-0000CA010000}"/>
            </a:ext>
          </a:extLst>
        </xdr:cNvPr>
        <xdr:cNvSpPr txBox="1"/>
      </xdr:nvSpPr>
      <xdr:spPr>
        <a:xfrm>
          <a:off x="9372111" y="16635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145867</xdr:rowOff>
    </xdr:from>
    <xdr:to>
      <xdr:col>45</xdr:col>
      <xdr:colOff>177800</xdr:colOff>
      <xdr:row>96</xdr:row>
      <xdr:rowOff>69478</xdr:rowOff>
    </xdr:to>
    <xdr:cxnSp macro="">
      <xdr:nvCxnSpPr>
        <xdr:cNvPr id="459" name="直線コネクタ 458">
          <a:extLst>
            <a:ext uri="{FF2B5EF4-FFF2-40B4-BE49-F238E27FC236}">
              <a16:creationId xmlns:a16="http://schemas.microsoft.com/office/drawing/2014/main" xmlns="" id="{00000000-0008-0000-0700-0000CB010000}"/>
            </a:ext>
          </a:extLst>
        </xdr:cNvPr>
        <xdr:cNvCxnSpPr/>
      </xdr:nvCxnSpPr>
      <xdr:spPr>
        <a:xfrm flipV="1">
          <a:off x="7861300" y="16433617"/>
          <a:ext cx="889000" cy="95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74805</xdr:rowOff>
    </xdr:from>
    <xdr:to>
      <xdr:col>46</xdr:col>
      <xdr:colOff>38100</xdr:colOff>
      <xdr:row>97</xdr:row>
      <xdr:rowOff>4955</xdr:rowOff>
    </xdr:to>
    <xdr:sp macro="" textlink="">
      <xdr:nvSpPr>
        <xdr:cNvPr id="460" name="フローチャート: 判断 459">
          <a:extLst>
            <a:ext uri="{FF2B5EF4-FFF2-40B4-BE49-F238E27FC236}">
              <a16:creationId xmlns:a16="http://schemas.microsoft.com/office/drawing/2014/main" xmlns="" id="{00000000-0008-0000-0700-0000CC010000}"/>
            </a:ext>
          </a:extLst>
        </xdr:cNvPr>
        <xdr:cNvSpPr/>
      </xdr:nvSpPr>
      <xdr:spPr>
        <a:xfrm>
          <a:off x="8699500" y="16534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167532</xdr:rowOff>
    </xdr:from>
    <xdr:ext cx="534377" cy="259045"/>
    <xdr:sp macro="" textlink="">
      <xdr:nvSpPr>
        <xdr:cNvPr id="461" name="テキスト ボックス 460">
          <a:extLst>
            <a:ext uri="{FF2B5EF4-FFF2-40B4-BE49-F238E27FC236}">
              <a16:creationId xmlns:a16="http://schemas.microsoft.com/office/drawing/2014/main" xmlns="" id="{00000000-0008-0000-0700-0000CD010000}"/>
            </a:ext>
          </a:extLst>
        </xdr:cNvPr>
        <xdr:cNvSpPr txBox="1"/>
      </xdr:nvSpPr>
      <xdr:spPr>
        <a:xfrm>
          <a:off x="8483111" y="16626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51991</xdr:rowOff>
    </xdr:from>
    <xdr:to>
      <xdr:col>41</xdr:col>
      <xdr:colOff>50800</xdr:colOff>
      <xdr:row>96</xdr:row>
      <xdr:rowOff>69478</xdr:rowOff>
    </xdr:to>
    <xdr:cxnSp macro="">
      <xdr:nvCxnSpPr>
        <xdr:cNvPr id="462" name="直線コネクタ 461">
          <a:extLst>
            <a:ext uri="{FF2B5EF4-FFF2-40B4-BE49-F238E27FC236}">
              <a16:creationId xmlns:a16="http://schemas.microsoft.com/office/drawing/2014/main" xmlns="" id="{00000000-0008-0000-0700-0000CE010000}"/>
            </a:ext>
          </a:extLst>
        </xdr:cNvPr>
        <xdr:cNvCxnSpPr/>
      </xdr:nvCxnSpPr>
      <xdr:spPr>
        <a:xfrm>
          <a:off x="6972300" y="16511191"/>
          <a:ext cx="889000" cy="17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97633</xdr:rowOff>
    </xdr:from>
    <xdr:to>
      <xdr:col>41</xdr:col>
      <xdr:colOff>101600</xdr:colOff>
      <xdr:row>97</xdr:row>
      <xdr:rowOff>27783</xdr:rowOff>
    </xdr:to>
    <xdr:sp macro="" textlink="">
      <xdr:nvSpPr>
        <xdr:cNvPr id="463" name="フローチャート: 判断 462">
          <a:extLst>
            <a:ext uri="{FF2B5EF4-FFF2-40B4-BE49-F238E27FC236}">
              <a16:creationId xmlns:a16="http://schemas.microsoft.com/office/drawing/2014/main" xmlns="" id="{00000000-0008-0000-0700-0000CF010000}"/>
            </a:ext>
          </a:extLst>
        </xdr:cNvPr>
        <xdr:cNvSpPr/>
      </xdr:nvSpPr>
      <xdr:spPr>
        <a:xfrm>
          <a:off x="7810500" y="16556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18910</xdr:rowOff>
    </xdr:from>
    <xdr:ext cx="534377" cy="259045"/>
    <xdr:sp macro="" textlink="">
      <xdr:nvSpPr>
        <xdr:cNvPr id="464" name="テキスト ボックス 463">
          <a:extLst>
            <a:ext uri="{FF2B5EF4-FFF2-40B4-BE49-F238E27FC236}">
              <a16:creationId xmlns:a16="http://schemas.microsoft.com/office/drawing/2014/main" xmlns="" id="{00000000-0008-0000-0700-0000D0010000}"/>
            </a:ext>
          </a:extLst>
        </xdr:cNvPr>
        <xdr:cNvSpPr txBox="1"/>
      </xdr:nvSpPr>
      <xdr:spPr>
        <a:xfrm>
          <a:off x="7594111" y="16649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90390</xdr:rowOff>
    </xdr:from>
    <xdr:to>
      <xdr:col>36</xdr:col>
      <xdr:colOff>165100</xdr:colOff>
      <xdr:row>97</xdr:row>
      <xdr:rowOff>20540</xdr:rowOff>
    </xdr:to>
    <xdr:sp macro="" textlink="">
      <xdr:nvSpPr>
        <xdr:cNvPr id="465" name="フローチャート: 判断 464">
          <a:extLst>
            <a:ext uri="{FF2B5EF4-FFF2-40B4-BE49-F238E27FC236}">
              <a16:creationId xmlns:a16="http://schemas.microsoft.com/office/drawing/2014/main" xmlns="" id="{00000000-0008-0000-0700-0000D1010000}"/>
            </a:ext>
          </a:extLst>
        </xdr:cNvPr>
        <xdr:cNvSpPr/>
      </xdr:nvSpPr>
      <xdr:spPr>
        <a:xfrm>
          <a:off x="6921500" y="16549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11667</xdr:rowOff>
    </xdr:from>
    <xdr:ext cx="534377" cy="259045"/>
    <xdr:sp macro="" textlink="">
      <xdr:nvSpPr>
        <xdr:cNvPr id="466" name="テキスト ボックス 465">
          <a:extLst>
            <a:ext uri="{FF2B5EF4-FFF2-40B4-BE49-F238E27FC236}">
              <a16:creationId xmlns:a16="http://schemas.microsoft.com/office/drawing/2014/main" xmlns="" id="{00000000-0008-0000-0700-0000D2010000}"/>
            </a:ext>
          </a:extLst>
        </xdr:cNvPr>
        <xdr:cNvSpPr txBox="1"/>
      </xdr:nvSpPr>
      <xdr:spPr>
        <a:xfrm>
          <a:off x="6705111" y="16642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xmlns="" id="{00000000-0008-0000-0700-0000D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xmlns="" id="{00000000-0008-0000-0700-0000D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xmlns="" id="{00000000-0008-0000-0700-0000D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xmlns="" id="{00000000-0008-0000-0700-0000D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xmlns="" id="{00000000-0008-0000-0700-0000D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96842</xdr:rowOff>
    </xdr:from>
    <xdr:to>
      <xdr:col>55</xdr:col>
      <xdr:colOff>50800</xdr:colOff>
      <xdr:row>96</xdr:row>
      <xdr:rowOff>26992</xdr:rowOff>
    </xdr:to>
    <xdr:sp macro="" textlink="">
      <xdr:nvSpPr>
        <xdr:cNvPr id="472" name="楕円 471">
          <a:extLst>
            <a:ext uri="{FF2B5EF4-FFF2-40B4-BE49-F238E27FC236}">
              <a16:creationId xmlns:a16="http://schemas.microsoft.com/office/drawing/2014/main" xmlns="" id="{00000000-0008-0000-0700-0000D8010000}"/>
            </a:ext>
          </a:extLst>
        </xdr:cNvPr>
        <xdr:cNvSpPr/>
      </xdr:nvSpPr>
      <xdr:spPr>
        <a:xfrm>
          <a:off x="10426700" y="16384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119719</xdr:rowOff>
    </xdr:from>
    <xdr:ext cx="599010" cy="259045"/>
    <xdr:sp macro="" textlink="">
      <xdr:nvSpPr>
        <xdr:cNvPr id="473" name="土木費該当値テキスト">
          <a:extLst>
            <a:ext uri="{FF2B5EF4-FFF2-40B4-BE49-F238E27FC236}">
              <a16:creationId xmlns:a16="http://schemas.microsoft.com/office/drawing/2014/main" xmlns="" id="{00000000-0008-0000-0700-0000D9010000}"/>
            </a:ext>
          </a:extLst>
        </xdr:cNvPr>
        <xdr:cNvSpPr txBox="1"/>
      </xdr:nvSpPr>
      <xdr:spPr>
        <a:xfrm>
          <a:off x="10528300" y="16236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77538</xdr:rowOff>
    </xdr:from>
    <xdr:to>
      <xdr:col>50</xdr:col>
      <xdr:colOff>165100</xdr:colOff>
      <xdr:row>96</xdr:row>
      <xdr:rowOff>7688</xdr:rowOff>
    </xdr:to>
    <xdr:sp macro="" textlink="">
      <xdr:nvSpPr>
        <xdr:cNvPr id="474" name="楕円 473">
          <a:extLst>
            <a:ext uri="{FF2B5EF4-FFF2-40B4-BE49-F238E27FC236}">
              <a16:creationId xmlns:a16="http://schemas.microsoft.com/office/drawing/2014/main" xmlns="" id="{00000000-0008-0000-0700-0000DA010000}"/>
            </a:ext>
          </a:extLst>
        </xdr:cNvPr>
        <xdr:cNvSpPr/>
      </xdr:nvSpPr>
      <xdr:spPr>
        <a:xfrm>
          <a:off x="9588500" y="1636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24215</xdr:rowOff>
    </xdr:from>
    <xdr:ext cx="599010" cy="259045"/>
    <xdr:sp macro="" textlink="">
      <xdr:nvSpPr>
        <xdr:cNvPr id="475" name="テキスト ボックス 474">
          <a:extLst>
            <a:ext uri="{FF2B5EF4-FFF2-40B4-BE49-F238E27FC236}">
              <a16:creationId xmlns:a16="http://schemas.microsoft.com/office/drawing/2014/main" xmlns="" id="{00000000-0008-0000-0700-0000DB010000}"/>
            </a:ext>
          </a:extLst>
        </xdr:cNvPr>
        <xdr:cNvSpPr txBox="1"/>
      </xdr:nvSpPr>
      <xdr:spPr>
        <a:xfrm>
          <a:off x="9339795" y="16140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95067</xdr:rowOff>
    </xdr:from>
    <xdr:to>
      <xdr:col>46</xdr:col>
      <xdr:colOff>38100</xdr:colOff>
      <xdr:row>96</xdr:row>
      <xdr:rowOff>25217</xdr:rowOff>
    </xdr:to>
    <xdr:sp macro="" textlink="">
      <xdr:nvSpPr>
        <xdr:cNvPr id="476" name="楕円 475">
          <a:extLst>
            <a:ext uri="{FF2B5EF4-FFF2-40B4-BE49-F238E27FC236}">
              <a16:creationId xmlns:a16="http://schemas.microsoft.com/office/drawing/2014/main" xmlns="" id="{00000000-0008-0000-0700-0000DC010000}"/>
            </a:ext>
          </a:extLst>
        </xdr:cNvPr>
        <xdr:cNvSpPr/>
      </xdr:nvSpPr>
      <xdr:spPr>
        <a:xfrm>
          <a:off x="8699500" y="16382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41744</xdr:rowOff>
    </xdr:from>
    <xdr:ext cx="599010" cy="259045"/>
    <xdr:sp macro="" textlink="">
      <xdr:nvSpPr>
        <xdr:cNvPr id="477" name="テキスト ボックス 476">
          <a:extLst>
            <a:ext uri="{FF2B5EF4-FFF2-40B4-BE49-F238E27FC236}">
              <a16:creationId xmlns:a16="http://schemas.microsoft.com/office/drawing/2014/main" xmlns="" id="{00000000-0008-0000-0700-0000DD010000}"/>
            </a:ext>
          </a:extLst>
        </xdr:cNvPr>
        <xdr:cNvSpPr txBox="1"/>
      </xdr:nvSpPr>
      <xdr:spPr>
        <a:xfrm>
          <a:off x="8450795" y="16158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18678</xdr:rowOff>
    </xdr:from>
    <xdr:to>
      <xdr:col>41</xdr:col>
      <xdr:colOff>101600</xdr:colOff>
      <xdr:row>96</xdr:row>
      <xdr:rowOff>120278</xdr:rowOff>
    </xdr:to>
    <xdr:sp macro="" textlink="">
      <xdr:nvSpPr>
        <xdr:cNvPr id="478" name="楕円 477">
          <a:extLst>
            <a:ext uri="{FF2B5EF4-FFF2-40B4-BE49-F238E27FC236}">
              <a16:creationId xmlns:a16="http://schemas.microsoft.com/office/drawing/2014/main" xmlns="" id="{00000000-0008-0000-0700-0000DE010000}"/>
            </a:ext>
          </a:extLst>
        </xdr:cNvPr>
        <xdr:cNvSpPr/>
      </xdr:nvSpPr>
      <xdr:spPr>
        <a:xfrm>
          <a:off x="7810500" y="16477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136805</xdr:rowOff>
    </xdr:from>
    <xdr:ext cx="534377" cy="259045"/>
    <xdr:sp macro="" textlink="">
      <xdr:nvSpPr>
        <xdr:cNvPr id="479" name="テキスト ボックス 478">
          <a:extLst>
            <a:ext uri="{FF2B5EF4-FFF2-40B4-BE49-F238E27FC236}">
              <a16:creationId xmlns:a16="http://schemas.microsoft.com/office/drawing/2014/main" xmlns="" id="{00000000-0008-0000-0700-0000DF010000}"/>
            </a:ext>
          </a:extLst>
        </xdr:cNvPr>
        <xdr:cNvSpPr txBox="1"/>
      </xdr:nvSpPr>
      <xdr:spPr>
        <a:xfrm>
          <a:off x="7594111" y="16253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1191</xdr:rowOff>
    </xdr:from>
    <xdr:to>
      <xdr:col>36</xdr:col>
      <xdr:colOff>165100</xdr:colOff>
      <xdr:row>96</xdr:row>
      <xdr:rowOff>102791</xdr:rowOff>
    </xdr:to>
    <xdr:sp macro="" textlink="">
      <xdr:nvSpPr>
        <xdr:cNvPr id="480" name="楕円 479">
          <a:extLst>
            <a:ext uri="{FF2B5EF4-FFF2-40B4-BE49-F238E27FC236}">
              <a16:creationId xmlns:a16="http://schemas.microsoft.com/office/drawing/2014/main" xmlns="" id="{00000000-0008-0000-0700-0000E0010000}"/>
            </a:ext>
          </a:extLst>
        </xdr:cNvPr>
        <xdr:cNvSpPr/>
      </xdr:nvSpPr>
      <xdr:spPr>
        <a:xfrm>
          <a:off x="6921500" y="16460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119318</xdr:rowOff>
    </xdr:from>
    <xdr:ext cx="534377" cy="259045"/>
    <xdr:sp macro="" textlink="">
      <xdr:nvSpPr>
        <xdr:cNvPr id="481" name="テキスト ボックス 480">
          <a:extLst>
            <a:ext uri="{FF2B5EF4-FFF2-40B4-BE49-F238E27FC236}">
              <a16:creationId xmlns:a16="http://schemas.microsoft.com/office/drawing/2014/main" xmlns="" id="{00000000-0008-0000-0700-0000E1010000}"/>
            </a:ext>
          </a:extLst>
        </xdr:cNvPr>
        <xdr:cNvSpPr txBox="1"/>
      </xdr:nvSpPr>
      <xdr:spPr>
        <a:xfrm>
          <a:off x="6705111" y="16235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a:extLst>
            <a:ext uri="{FF2B5EF4-FFF2-40B4-BE49-F238E27FC236}">
              <a16:creationId xmlns:a16="http://schemas.microsoft.com/office/drawing/2014/main" xmlns="" id="{00000000-0008-0000-0700-0000E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a:extLst>
            <a:ext uri="{FF2B5EF4-FFF2-40B4-BE49-F238E27FC236}">
              <a16:creationId xmlns:a16="http://schemas.microsoft.com/office/drawing/2014/main" xmlns="" id="{00000000-0008-0000-0700-0000E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a:extLst>
            <a:ext uri="{FF2B5EF4-FFF2-40B4-BE49-F238E27FC236}">
              <a16:creationId xmlns:a16="http://schemas.microsoft.com/office/drawing/2014/main" xmlns="" id="{00000000-0008-0000-0700-0000E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a:extLst>
            <a:ext uri="{FF2B5EF4-FFF2-40B4-BE49-F238E27FC236}">
              <a16:creationId xmlns:a16="http://schemas.microsoft.com/office/drawing/2014/main" xmlns="" id="{00000000-0008-0000-0700-0000E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a:extLst>
            <a:ext uri="{FF2B5EF4-FFF2-40B4-BE49-F238E27FC236}">
              <a16:creationId xmlns:a16="http://schemas.microsoft.com/office/drawing/2014/main" xmlns="" id="{00000000-0008-0000-0700-0000E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a:extLst>
            <a:ext uri="{FF2B5EF4-FFF2-40B4-BE49-F238E27FC236}">
              <a16:creationId xmlns:a16="http://schemas.microsoft.com/office/drawing/2014/main" xmlns="" id="{00000000-0008-0000-0700-0000E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a:extLst>
            <a:ext uri="{FF2B5EF4-FFF2-40B4-BE49-F238E27FC236}">
              <a16:creationId xmlns:a16="http://schemas.microsoft.com/office/drawing/2014/main" xmlns="" id="{00000000-0008-0000-0700-0000E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a:extLst>
            <a:ext uri="{FF2B5EF4-FFF2-40B4-BE49-F238E27FC236}">
              <a16:creationId xmlns:a16="http://schemas.microsoft.com/office/drawing/2014/main" xmlns="" id="{00000000-0008-0000-0700-0000E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a:extLst>
            <a:ext uri="{FF2B5EF4-FFF2-40B4-BE49-F238E27FC236}">
              <a16:creationId xmlns:a16="http://schemas.microsoft.com/office/drawing/2014/main" xmlns="" id="{00000000-0008-0000-0700-0000E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a:extLst>
            <a:ext uri="{FF2B5EF4-FFF2-40B4-BE49-F238E27FC236}">
              <a16:creationId xmlns:a16="http://schemas.microsoft.com/office/drawing/2014/main" xmlns="" id="{00000000-0008-0000-0700-0000E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2" name="テキスト ボックス 491">
          <a:extLst>
            <a:ext uri="{FF2B5EF4-FFF2-40B4-BE49-F238E27FC236}">
              <a16:creationId xmlns:a16="http://schemas.microsoft.com/office/drawing/2014/main" xmlns="" id="{00000000-0008-0000-0700-0000EC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3" name="直線コネクタ 492">
          <a:extLst>
            <a:ext uri="{FF2B5EF4-FFF2-40B4-BE49-F238E27FC236}">
              <a16:creationId xmlns:a16="http://schemas.microsoft.com/office/drawing/2014/main" xmlns="" id="{00000000-0008-0000-0700-0000ED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4" name="テキスト ボックス 493">
          <a:extLst>
            <a:ext uri="{FF2B5EF4-FFF2-40B4-BE49-F238E27FC236}">
              <a16:creationId xmlns:a16="http://schemas.microsoft.com/office/drawing/2014/main" xmlns="" id="{00000000-0008-0000-0700-0000EE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5" name="直線コネクタ 494">
          <a:extLst>
            <a:ext uri="{FF2B5EF4-FFF2-40B4-BE49-F238E27FC236}">
              <a16:creationId xmlns:a16="http://schemas.microsoft.com/office/drawing/2014/main" xmlns="" id="{00000000-0008-0000-0700-0000EF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6" name="テキスト ボックス 495">
          <a:extLst>
            <a:ext uri="{FF2B5EF4-FFF2-40B4-BE49-F238E27FC236}">
              <a16:creationId xmlns:a16="http://schemas.microsoft.com/office/drawing/2014/main" xmlns="" id="{00000000-0008-0000-0700-0000F0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7" name="直線コネクタ 496">
          <a:extLst>
            <a:ext uri="{FF2B5EF4-FFF2-40B4-BE49-F238E27FC236}">
              <a16:creationId xmlns:a16="http://schemas.microsoft.com/office/drawing/2014/main" xmlns="" id="{00000000-0008-0000-0700-0000F1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8" name="テキスト ボックス 497">
          <a:extLst>
            <a:ext uri="{FF2B5EF4-FFF2-40B4-BE49-F238E27FC236}">
              <a16:creationId xmlns:a16="http://schemas.microsoft.com/office/drawing/2014/main" xmlns="" id="{00000000-0008-0000-0700-0000F2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9" name="直線コネクタ 498">
          <a:extLst>
            <a:ext uri="{FF2B5EF4-FFF2-40B4-BE49-F238E27FC236}">
              <a16:creationId xmlns:a16="http://schemas.microsoft.com/office/drawing/2014/main" xmlns="" id="{00000000-0008-0000-0700-0000F3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0" name="テキスト ボックス 499">
          <a:extLst>
            <a:ext uri="{FF2B5EF4-FFF2-40B4-BE49-F238E27FC236}">
              <a16:creationId xmlns:a16="http://schemas.microsoft.com/office/drawing/2014/main" xmlns="" id="{00000000-0008-0000-0700-0000F4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a:extLst>
            <a:ext uri="{FF2B5EF4-FFF2-40B4-BE49-F238E27FC236}">
              <a16:creationId xmlns:a16="http://schemas.microsoft.com/office/drawing/2014/main" xmlns="" id="{00000000-0008-0000-0700-0000F5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2" name="テキスト ボックス 501">
          <a:extLst>
            <a:ext uri="{FF2B5EF4-FFF2-40B4-BE49-F238E27FC236}">
              <a16:creationId xmlns:a16="http://schemas.microsoft.com/office/drawing/2014/main" xmlns="" id="{00000000-0008-0000-0700-0000F6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消防費グラフ枠">
          <a:extLst>
            <a:ext uri="{FF2B5EF4-FFF2-40B4-BE49-F238E27FC236}">
              <a16:creationId xmlns:a16="http://schemas.microsoft.com/office/drawing/2014/main" xmlns="" id="{00000000-0008-0000-0700-0000F7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22177</xdr:rowOff>
    </xdr:from>
    <xdr:to>
      <xdr:col>85</xdr:col>
      <xdr:colOff>126364</xdr:colOff>
      <xdr:row>39</xdr:row>
      <xdr:rowOff>34430</xdr:rowOff>
    </xdr:to>
    <xdr:cxnSp macro="">
      <xdr:nvCxnSpPr>
        <xdr:cNvPr id="504" name="直線コネクタ 503">
          <a:extLst>
            <a:ext uri="{FF2B5EF4-FFF2-40B4-BE49-F238E27FC236}">
              <a16:creationId xmlns:a16="http://schemas.microsoft.com/office/drawing/2014/main" xmlns="" id="{00000000-0008-0000-0700-0000F8010000}"/>
            </a:ext>
          </a:extLst>
        </xdr:cNvPr>
        <xdr:cNvCxnSpPr/>
      </xdr:nvCxnSpPr>
      <xdr:spPr>
        <a:xfrm flipV="1">
          <a:off x="16317595" y="5165677"/>
          <a:ext cx="1269" cy="1555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38257</xdr:rowOff>
    </xdr:from>
    <xdr:ext cx="534377" cy="259045"/>
    <xdr:sp macro="" textlink="">
      <xdr:nvSpPr>
        <xdr:cNvPr id="505" name="消防費最小値テキスト">
          <a:extLst>
            <a:ext uri="{FF2B5EF4-FFF2-40B4-BE49-F238E27FC236}">
              <a16:creationId xmlns:a16="http://schemas.microsoft.com/office/drawing/2014/main" xmlns="" id="{00000000-0008-0000-0700-0000F9010000}"/>
            </a:ext>
          </a:extLst>
        </xdr:cNvPr>
        <xdr:cNvSpPr txBox="1"/>
      </xdr:nvSpPr>
      <xdr:spPr>
        <a:xfrm>
          <a:off x="16370300" y="6724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34430</xdr:rowOff>
    </xdr:from>
    <xdr:to>
      <xdr:col>86</xdr:col>
      <xdr:colOff>25400</xdr:colOff>
      <xdr:row>39</xdr:row>
      <xdr:rowOff>34430</xdr:rowOff>
    </xdr:to>
    <xdr:cxnSp macro="">
      <xdr:nvCxnSpPr>
        <xdr:cNvPr id="506" name="直線コネクタ 505">
          <a:extLst>
            <a:ext uri="{FF2B5EF4-FFF2-40B4-BE49-F238E27FC236}">
              <a16:creationId xmlns:a16="http://schemas.microsoft.com/office/drawing/2014/main" xmlns="" id="{00000000-0008-0000-0700-0000FA010000}"/>
            </a:ext>
          </a:extLst>
        </xdr:cNvPr>
        <xdr:cNvCxnSpPr/>
      </xdr:nvCxnSpPr>
      <xdr:spPr>
        <a:xfrm>
          <a:off x="16230600" y="6720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140304</xdr:rowOff>
    </xdr:from>
    <xdr:ext cx="534377" cy="259045"/>
    <xdr:sp macro="" textlink="">
      <xdr:nvSpPr>
        <xdr:cNvPr id="507" name="消防費最大値テキスト">
          <a:extLst>
            <a:ext uri="{FF2B5EF4-FFF2-40B4-BE49-F238E27FC236}">
              <a16:creationId xmlns:a16="http://schemas.microsoft.com/office/drawing/2014/main" xmlns="" id="{00000000-0008-0000-0700-0000FB010000}"/>
            </a:ext>
          </a:extLst>
        </xdr:cNvPr>
        <xdr:cNvSpPr txBox="1"/>
      </xdr:nvSpPr>
      <xdr:spPr>
        <a:xfrm>
          <a:off x="16370300" y="4940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85,141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22177</xdr:rowOff>
    </xdr:from>
    <xdr:to>
      <xdr:col>86</xdr:col>
      <xdr:colOff>25400</xdr:colOff>
      <xdr:row>30</xdr:row>
      <xdr:rowOff>22177</xdr:rowOff>
    </xdr:to>
    <xdr:cxnSp macro="">
      <xdr:nvCxnSpPr>
        <xdr:cNvPr id="508" name="直線コネクタ 507">
          <a:extLst>
            <a:ext uri="{FF2B5EF4-FFF2-40B4-BE49-F238E27FC236}">
              <a16:creationId xmlns:a16="http://schemas.microsoft.com/office/drawing/2014/main" xmlns="" id="{00000000-0008-0000-0700-0000FC010000}"/>
            </a:ext>
          </a:extLst>
        </xdr:cNvPr>
        <xdr:cNvCxnSpPr/>
      </xdr:nvCxnSpPr>
      <xdr:spPr>
        <a:xfrm>
          <a:off x="16230600" y="5165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63348</xdr:rowOff>
    </xdr:from>
    <xdr:to>
      <xdr:col>85</xdr:col>
      <xdr:colOff>127000</xdr:colOff>
      <xdr:row>37</xdr:row>
      <xdr:rowOff>35116</xdr:rowOff>
    </xdr:to>
    <xdr:cxnSp macro="">
      <xdr:nvCxnSpPr>
        <xdr:cNvPr id="509" name="直線コネクタ 508">
          <a:extLst>
            <a:ext uri="{FF2B5EF4-FFF2-40B4-BE49-F238E27FC236}">
              <a16:creationId xmlns:a16="http://schemas.microsoft.com/office/drawing/2014/main" xmlns="" id="{00000000-0008-0000-0700-0000FD010000}"/>
            </a:ext>
          </a:extLst>
        </xdr:cNvPr>
        <xdr:cNvCxnSpPr/>
      </xdr:nvCxnSpPr>
      <xdr:spPr>
        <a:xfrm>
          <a:off x="15481300" y="5721198"/>
          <a:ext cx="838200" cy="657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117355</xdr:rowOff>
    </xdr:from>
    <xdr:ext cx="534377" cy="259045"/>
    <xdr:sp macro="" textlink="">
      <xdr:nvSpPr>
        <xdr:cNvPr id="510" name="消防費平均値テキスト">
          <a:extLst>
            <a:ext uri="{FF2B5EF4-FFF2-40B4-BE49-F238E27FC236}">
              <a16:creationId xmlns:a16="http://schemas.microsoft.com/office/drawing/2014/main" xmlns="" id="{00000000-0008-0000-0700-0000FE010000}"/>
            </a:ext>
          </a:extLst>
        </xdr:cNvPr>
        <xdr:cNvSpPr txBox="1"/>
      </xdr:nvSpPr>
      <xdr:spPr>
        <a:xfrm>
          <a:off x="16370300" y="61181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94478</xdr:rowOff>
    </xdr:from>
    <xdr:to>
      <xdr:col>85</xdr:col>
      <xdr:colOff>177800</xdr:colOff>
      <xdr:row>37</xdr:row>
      <xdr:rowOff>24628</xdr:rowOff>
    </xdr:to>
    <xdr:sp macro="" textlink="">
      <xdr:nvSpPr>
        <xdr:cNvPr id="511" name="フローチャート: 判断 510">
          <a:extLst>
            <a:ext uri="{FF2B5EF4-FFF2-40B4-BE49-F238E27FC236}">
              <a16:creationId xmlns:a16="http://schemas.microsoft.com/office/drawing/2014/main" xmlns="" id="{00000000-0008-0000-0700-0000FF010000}"/>
            </a:ext>
          </a:extLst>
        </xdr:cNvPr>
        <xdr:cNvSpPr/>
      </xdr:nvSpPr>
      <xdr:spPr>
        <a:xfrm>
          <a:off x="16268700" y="6266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63348</xdr:rowOff>
    </xdr:from>
    <xdr:to>
      <xdr:col>81</xdr:col>
      <xdr:colOff>50800</xdr:colOff>
      <xdr:row>36</xdr:row>
      <xdr:rowOff>124338</xdr:rowOff>
    </xdr:to>
    <xdr:cxnSp macro="">
      <xdr:nvCxnSpPr>
        <xdr:cNvPr id="512" name="直線コネクタ 511">
          <a:extLst>
            <a:ext uri="{FF2B5EF4-FFF2-40B4-BE49-F238E27FC236}">
              <a16:creationId xmlns:a16="http://schemas.microsoft.com/office/drawing/2014/main" xmlns="" id="{00000000-0008-0000-0700-000000020000}"/>
            </a:ext>
          </a:extLst>
        </xdr:cNvPr>
        <xdr:cNvCxnSpPr/>
      </xdr:nvCxnSpPr>
      <xdr:spPr>
        <a:xfrm flipV="1">
          <a:off x="14592300" y="5721198"/>
          <a:ext cx="889000" cy="575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135946</xdr:rowOff>
    </xdr:from>
    <xdr:to>
      <xdr:col>81</xdr:col>
      <xdr:colOff>101600</xdr:colOff>
      <xdr:row>37</xdr:row>
      <xdr:rowOff>66096</xdr:rowOff>
    </xdr:to>
    <xdr:sp macro="" textlink="">
      <xdr:nvSpPr>
        <xdr:cNvPr id="513" name="フローチャート: 判断 512">
          <a:extLst>
            <a:ext uri="{FF2B5EF4-FFF2-40B4-BE49-F238E27FC236}">
              <a16:creationId xmlns:a16="http://schemas.microsoft.com/office/drawing/2014/main" xmlns="" id="{00000000-0008-0000-0700-000001020000}"/>
            </a:ext>
          </a:extLst>
        </xdr:cNvPr>
        <xdr:cNvSpPr/>
      </xdr:nvSpPr>
      <xdr:spPr>
        <a:xfrm>
          <a:off x="15430500" y="6308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57223</xdr:rowOff>
    </xdr:from>
    <xdr:ext cx="534377" cy="259045"/>
    <xdr:sp macro="" textlink="">
      <xdr:nvSpPr>
        <xdr:cNvPr id="514" name="テキスト ボックス 513">
          <a:extLst>
            <a:ext uri="{FF2B5EF4-FFF2-40B4-BE49-F238E27FC236}">
              <a16:creationId xmlns:a16="http://schemas.microsoft.com/office/drawing/2014/main" xmlns="" id="{00000000-0008-0000-0700-000002020000}"/>
            </a:ext>
          </a:extLst>
        </xdr:cNvPr>
        <xdr:cNvSpPr txBox="1"/>
      </xdr:nvSpPr>
      <xdr:spPr>
        <a:xfrm>
          <a:off x="15214111" y="6400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124338</xdr:rowOff>
    </xdr:from>
    <xdr:to>
      <xdr:col>76</xdr:col>
      <xdr:colOff>114300</xdr:colOff>
      <xdr:row>37</xdr:row>
      <xdr:rowOff>52626</xdr:rowOff>
    </xdr:to>
    <xdr:cxnSp macro="">
      <xdr:nvCxnSpPr>
        <xdr:cNvPr id="515" name="直線コネクタ 514">
          <a:extLst>
            <a:ext uri="{FF2B5EF4-FFF2-40B4-BE49-F238E27FC236}">
              <a16:creationId xmlns:a16="http://schemas.microsoft.com/office/drawing/2014/main" xmlns="" id="{00000000-0008-0000-0700-000003020000}"/>
            </a:ext>
          </a:extLst>
        </xdr:cNvPr>
        <xdr:cNvCxnSpPr/>
      </xdr:nvCxnSpPr>
      <xdr:spPr>
        <a:xfrm flipV="1">
          <a:off x="13703300" y="6296538"/>
          <a:ext cx="889000" cy="99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100124</xdr:rowOff>
    </xdr:from>
    <xdr:to>
      <xdr:col>76</xdr:col>
      <xdr:colOff>165100</xdr:colOff>
      <xdr:row>37</xdr:row>
      <xdr:rowOff>30274</xdr:rowOff>
    </xdr:to>
    <xdr:sp macro="" textlink="">
      <xdr:nvSpPr>
        <xdr:cNvPr id="516" name="フローチャート: 判断 515">
          <a:extLst>
            <a:ext uri="{FF2B5EF4-FFF2-40B4-BE49-F238E27FC236}">
              <a16:creationId xmlns:a16="http://schemas.microsoft.com/office/drawing/2014/main" xmlns="" id="{00000000-0008-0000-0700-000004020000}"/>
            </a:ext>
          </a:extLst>
        </xdr:cNvPr>
        <xdr:cNvSpPr/>
      </xdr:nvSpPr>
      <xdr:spPr>
        <a:xfrm>
          <a:off x="14541500" y="627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21401</xdr:rowOff>
    </xdr:from>
    <xdr:ext cx="534377" cy="259045"/>
    <xdr:sp macro="" textlink="">
      <xdr:nvSpPr>
        <xdr:cNvPr id="517" name="テキスト ボックス 516">
          <a:extLst>
            <a:ext uri="{FF2B5EF4-FFF2-40B4-BE49-F238E27FC236}">
              <a16:creationId xmlns:a16="http://schemas.microsoft.com/office/drawing/2014/main" xmlns="" id="{00000000-0008-0000-0700-000005020000}"/>
            </a:ext>
          </a:extLst>
        </xdr:cNvPr>
        <xdr:cNvSpPr txBox="1"/>
      </xdr:nvSpPr>
      <xdr:spPr>
        <a:xfrm>
          <a:off x="14325111" y="6365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52626</xdr:rowOff>
    </xdr:from>
    <xdr:to>
      <xdr:col>71</xdr:col>
      <xdr:colOff>177800</xdr:colOff>
      <xdr:row>37</xdr:row>
      <xdr:rowOff>111331</xdr:rowOff>
    </xdr:to>
    <xdr:cxnSp macro="">
      <xdr:nvCxnSpPr>
        <xdr:cNvPr id="518" name="直線コネクタ 517">
          <a:extLst>
            <a:ext uri="{FF2B5EF4-FFF2-40B4-BE49-F238E27FC236}">
              <a16:creationId xmlns:a16="http://schemas.microsoft.com/office/drawing/2014/main" xmlns="" id="{00000000-0008-0000-0700-000006020000}"/>
            </a:ext>
          </a:extLst>
        </xdr:cNvPr>
        <xdr:cNvCxnSpPr/>
      </xdr:nvCxnSpPr>
      <xdr:spPr>
        <a:xfrm flipV="1">
          <a:off x="12814300" y="6396276"/>
          <a:ext cx="889000" cy="58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169710</xdr:rowOff>
    </xdr:from>
    <xdr:to>
      <xdr:col>72</xdr:col>
      <xdr:colOff>38100</xdr:colOff>
      <xdr:row>36</xdr:row>
      <xdr:rowOff>99860</xdr:rowOff>
    </xdr:to>
    <xdr:sp macro="" textlink="">
      <xdr:nvSpPr>
        <xdr:cNvPr id="519" name="フローチャート: 判断 518">
          <a:extLst>
            <a:ext uri="{FF2B5EF4-FFF2-40B4-BE49-F238E27FC236}">
              <a16:creationId xmlns:a16="http://schemas.microsoft.com/office/drawing/2014/main" xmlns="" id="{00000000-0008-0000-0700-000007020000}"/>
            </a:ext>
          </a:extLst>
        </xdr:cNvPr>
        <xdr:cNvSpPr/>
      </xdr:nvSpPr>
      <xdr:spPr>
        <a:xfrm>
          <a:off x="13652500" y="617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116387</xdr:rowOff>
    </xdr:from>
    <xdr:ext cx="534377" cy="259045"/>
    <xdr:sp macro="" textlink="">
      <xdr:nvSpPr>
        <xdr:cNvPr id="520" name="テキスト ボックス 519">
          <a:extLst>
            <a:ext uri="{FF2B5EF4-FFF2-40B4-BE49-F238E27FC236}">
              <a16:creationId xmlns:a16="http://schemas.microsoft.com/office/drawing/2014/main" xmlns="" id="{00000000-0008-0000-0700-000008020000}"/>
            </a:ext>
          </a:extLst>
        </xdr:cNvPr>
        <xdr:cNvSpPr txBox="1"/>
      </xdr:nvSpPr>
      <xdr:spPr>
        <a:xfrm>
          <a:off x="13436111" y="5945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117909</xdr:rowOff>
    </xdr:from>
    <xdr:to>
      <xdr:col>67</xdr:col>
      <xdr:colOff>101600</xdr:colOff>
      <xdr:row>37</xdr:row>
      <xdr:rowOff>48059</xdr:rowOff>
    </xdr:to>
    <xdr:sp macro="" textlink="">
      <xdr:nvSpPr>
        <xdr:cNvPr id="521" name="フローチャート: 判断 520">
          <a:extLst>
            <a:ext uri="{FF2B5EF4-FFF2-40B4-BE49-F238E27FC236}">
              <a16:creationId xmlns:a16="http://schemas.microsoft.com/office/drawing/2014/main" xmlns="" id="{00000000-0008-0000-0700-000009020000}"/>
            </a:ext>
          </a:extLst>
        </xdr:cNvPr>
        <xdr:cNvSpPr/>
      </xdr:nvSpPr>
      <xdr:spPr>
        <a:xfrm>
          <a:off x="12763500" y="6290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64586</xdr:rowOff>
    </xdr:from>
    <xdr:ext cx="534377" cy="259045"/>
    <xdr:sp macro="" textlink="">
      <xdr:nvSpPr>
        <xdr:cNvPr id="522" name="テキスト ボックス 521">
          <a:extLst>
            <a:ext uri="{FF2B5EF4-FFF2-40B4-BE49-F238E27FC236}">
              <a16:creationId xmlns:a16="http://schemas.microsoft.com/office/drawing/2014/main" xmlns="" id="{00000000-0008-0000-0700-00000A020000}"/>
            </a:ext>
          </a:extLst>
        </xdr:cNvPr>
        <xdr:cNvSpPr txBox="1"/>
      </xdr:nvSpPr>
      <xdr:spPr>
        <a:xfrm>
          <a:off x="12547111" y="6065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xmlns="" id="{00000000-0008-0000-0700-00000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xmlns="" id="{00000000-0008-0000-0700-00000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xmlns="" id="{00000000-0008-0000-0700-00000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xmlns="" id="{00000000-0008-0000-0700-00000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xmlns="" id="{00000000-0008-0000-0700-00000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155766</xdr:rowOff>
    </xdr:from>
    <xdr:to>
      <xdr:col>85</xdr:col>
      <xdr:colOff>177800</xdr:colOff>
      <xdr:row>37</xdr:row>
      <xdr:rowOff>85916</xdr:rowOff>
    </xdr:to>
    <xdr:sp macro="" textlink="">
      <xdr:nvSpPr>
        <xdr:cNvPr id="528" name="楕円 527">
          <a:extLst>
            <a:ext uri="{FF2B5EF4-FFF2-40B4-BE49-F238E27FC236}">
              <a16:creationId xmlns:a16="http://schemas.microsoft.com/office/drawing/2014/main" xmlns="" id="{00000000-0008-0000-0700-000010020000}"/>
            </a:ext>
          </a:extLst>
        </xdr:cNvPr>
        <xdr:cNvSpPr/>
      </xdr:nvSpPr>
      <xdr:spPr>
        <a:xfrm>
          <a:off x="16268700" y="6327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134193</xdr:rowOff>
    </xdr:from>
    <xdr:ext cx="534377" cy="259045"/>
    <xdr:sp macro="" textlink="">
      <xdr:nvSpPr>
        <xdr:cNvPr id="529" name="消防費該当値テキスト">
          <a:extLst>
            <a:ext uri="{FF2B5EF4-FFF2-40B4-BE49-F238E27FC236}">
              <a16:creationId xmlns:a16="http://schemas.microsoft.com/office/drawing/2014/main" xmlns="" id="{00000000-0008-0000-0700-000011020000}"/>
            </a:ext>
          </a:extLst>
        </xdr:cNvPr>
        <xdr:cNvSpPr txBox="1"/>
      </xdr:nvSpPr>
      <xdr:spPr>
        <a:xfrm>
          <a:off x="16370300" y="6306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12548</xdr:rowOff>
    </xdr:from>
    <xdr:to>
      <xdr:col>81</xdr:col>
      <xdr:colOff>101600</xdr:colOff>
      <xdr:row>33</xdr:row>
      <xdr:rowOff>114148</xdr:rowOff>
    </xdr:to>
    <xdr:sp macro="" textlink="">
      <xdr:nvSpPr>
        <xdr:cNvPr id="530" name="楕円 529">
          <a:extLst>
            <a:ext uri="{FF2B5EF4-FFF2-40B4-BE49-F238E27FC236}">
              <a16:creationId xmlns:a16="http://schemas.microsoft.com/office/drawing/2014/main" xmlns="" id="{00000000-0008-0000-0700-000012020000}"/>
            </a:ext>
          </a:extLst>
        </xdr:cNvPr>
        <xdr:cNvSpPr/>
      </xdr:nvSpPr>
      <xdr:spPr>
        <a:xfrm>
          <a:off x="15430500" y="5670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31</xdr:row>
      <xdr:rowOff>130675</xdr:rowOff>
    </xdr:from>
    <xdr:ext cx="534377" cy="259045"/>
    <xdr:sp macro="" textlink="">
      <xdr:nvSpPr>
        <xdr:cNvPr id="531" name="テキスト ボックス 530">
          <a:extLst>
            <a:ext uri="{FF2B5EF4-FFF2-40B4-BE49-F238E27FC236}">
              <a16:creationId xmlns:a16="http://schemas.microsoft.com/office/drawing/2014/main" xmlns="" id="{00000000-0008-0000-0700-000013020000}"/>
            </a:ext>
          </a:extLst>
        </xdr:cNvPr>
        <xdr:cNvSpPr txBox="1"/>
      </xdr:nvSpPr>
      <xdr:spPr>
        <a:xfrm>
          <a:off x="15214111" y="5445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73538</xdr:rowOff>
    </xdr:from>
    <xdr:to>
      <xdr:col>76</xdr:col>
      <xdr:colOff>165100</xdr:colOff>
      <xdr:row>37</xdr:row>
      <xdr:rowOff>3688</xdr:rowOff>
    </xdr:to>
    <xdr:sp macro="" textlink="">
      <xdr:nvSpPr>
        <xdr:cNvPr id="532" name="楕円 531">
          <a:extLst>
            <a:ext uri="{FF2B5EF4-FFF2-40B4-BE49-F238E27FC236}">
              <a16:creationId xmlns:a16="http://schemas.microsoft.com/office/drawing/2014/main" xmlns="" id="{00000000-0008-0000-0700-000014020000}"/>
            </a:ext>
          </a:extLst>
        </xdr:cNvPr>
        <xdr:cNvSpPr/>
      </xdr:nvSpPr>
      <xdr:spPr>
        <a:xfrm>
          <a:off x="14541500" y="6245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20215</xdr:rowOff>
    </xdr:from>
    <xdr:ext cx="534377" cy="259045"/>
    <xdr:sp macro="" textlink="">
      <xdr:nvSpPr>
        <xdr:cNvPr id="533" name="テキスト ボックス 532">
          <a:extLst>
            <a:ext uri="{FF2B5EF4-FFF2-40B4-BE49-F238E27FC236}">
              <a16:creationId xmlns:a16="http://schemas.microsoft.com/office/drawing/2014/main" xmlns="" id="{00000000-0008-0000-0700-000015020000}"/>
            </a:ext>
          </a:extLst>
        </xdr:cNvPr>
        <xdr:cNvSpPr txBox="1"/>
      </xdr:nvSpPr>
      <xdr:spPr>
        <a:xfrm>
          <a:off x="14325111" y="6020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1826</xdr:rowOff>
    </xdr:from>
    <xdr:to>
      <xdr:col>72</xdr:col>
      <xdr:colOff>38100</xdr:colOff>
      <xdr:row>37</xdr:row>
      <xdr:rowOff>103426</xdr:rowOff>
    </xdr:to>
    <xdr:sp macro="" textlink="">
      <xdr:nvSpPr>
        <xdr:cNvPr id="534" name="楕円 533">
          <a:extLst>
            <a:ext uri="{FF2B5EF4-FFF2-40B4-BE49-F238E27FC236}">
              <a16:creationId xmlns:a16="http://schemas.microsoft.com/office/drawing/2014/main" xmlns="" id="{00000000-0008-0000-0700-000016020000}"/>
            </a:ext>
          </a:extLst>
        </xdr:cNvPr>
        <xdr:cNvSpPr/>
      </xdr:nvSpPr>
      <xdr:spPr>
        <a:xfrm>
          <a:off x="13652500" y="6345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94553</xdr:rowOff>
    </xdr:from>
    <xdr:ext cx="534377" cy="259045"/>
    <xdr:sp macro="" textlink="">
      <xdr:nvSpPr>
        <xdr:cNvPr id="535" name="テキスト ボックス 534">
          <a:extLst>
            <a:ext uri="{FF2B5EF4-FFF2-40B4-BE49-F238E27FC236}">
              <a16:creationId xmlns:a16="http://schemas.microsoft.com/office/drawing/2014/main" xmlns="" id="{00000000-0008-0000-0700-000017020000}"/>
            </a:ext>
          </a:extLst>
        </xdr:cNvPr>
        <xdr:cNvSpPr txBox="1"/>
      </xdr:nvSpPr>
      <xdr:spPr>
        <a:xfrm>
          <a:off x="13436111" y="6438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60531</xdr:rowOff>
    </xdr:from>
    <xdr:to>
      <xdr:col>67</xdr:col>
      <xdr:colOff>101600</xdr:colOff>
      <xdr:row>37</xdr:row>
      <xdr:rowOff>162131</xdr:rowOff>
    </xdr:to>
    <xdr:sp macro="" textlink="">
      <xdr:nvSpPr>
        <xdr:cNvPr id="536" name="楕円 535">
          <a:extLst>
            <a:ext uri="{FF2B5EF4-FFF2-40B4-BE49-F238E27FC236}">
              <a16:creationId xmlns:a16="http://schemas.microsoft.com/office/drawing/2014/main" xmlns="" id="{00000000-0008-0000-0700-000018020000}"/>
            </a:ext>
          </a:extLst>
        </xdr:cNvPr>
        <xdr:cNvSpPr/>
      </xdr:nvSpPr>
      <xdr:spPr>
        <a:xfrm>
          <a:off x="12763500" y="6404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153257</xdr:rowOff>
    </xdr:from>
    <xdr:ext cx="534377" cy="259045"/>
    <xdr:sp macro="" textlink="">
      <xdr:nvSpPr>
        <xdr:cNvPr id="537" name="テキスト ボックス 536">
          <a:extLst>
            <a:ext uri="{FF2B5EF4-FFF2-40B4-BE49-F238E27FC236}">
              <a16:creationId xmlns:a16="http://schemas.microsoft.com/office/drawing/2014/main" xmlns="" id="{00000000-0008-0000-0700-000019020000}"/>
            </a:ext>
          </a:extLst>
        </xdr:cNvPr>
        <xdr:cNvSpPr txBox="1"/>
      </xdr:nvSpPr>
      <xdr:spPr>
        <a:xfrm>
          <a:off x="12547111" y="6496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a:extLst>
            <a:ext uri="{FF2B5EF4-FFF2-40B4-BE49-F238E27FC236}">
              <a16:creationId xmlns:a16="http://schemas.microsoft.com/office/drawing/2014/main" xmlns="" id="{00000000-0008-0000-0700-00001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a:extLst>
            <a:ext uri="{FF2B5EF4-FFF2-40B4-BE49-F238E27FC236}">
              <a16:creationId xmlns:a16="http://schemas.microsoft.com/office/drawing/2014/main" xmlns="" id="{00000000-0008-0000-0700-00001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a:extLst>
            <a:ext uri="{FF2B5EF4-FFF2-40B4-BE49-F238E27FC236}">
              <a16:creationId xmlns:a16="http://schemas.microsoft.com/office/drawing/2014/main" xmlns="" id="{00000000-0008-0000-0700-00001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a:extLst>
            <a:ext uri="{FF2B5EF4-FFF2-40B4-BE49-F238E27FC236}">
              <a16:creationId xmlns:a16="http://schemas.microsoft.com/office/drawing/2014/main" xmlns="" id="{00000000-0008-0000-0700-00001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a:extLst>
            <a:ext uri="{FF2B5EF4-FFF2-40B4-BE49-F238E27FC236}">
              <a16:creationId xmlns:a16="http://schemas.microsoft.com/office/drawing/2014/main" xmlns="" id="{00000000-0008-0000-0700-00001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a:extLst>
            <a:ext uri="{FF2B5EF4-FFF2-40B4-BE49-F238E27FC236}">
              <a16:creationId xmlns:a16="http://schemas.microsoft.com/office/drawing/2014/main" xmlns="" id="{00000000-0008-0000-0700-00001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a:extLst>
            <a:ext uri="{FF2B5EF4-FFF2-40B4-BE49-F238E27FC236}">
              <a16:creationId xmlns:a16="http://schemas.microsoft.com/office/drawing/2014/main" xmlns="" id="{00000000-0008-0000-0700-00002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a:extLst>
            <a:ext uri="{FF2B5EF4-FFF2-40B4-BE49-F238E27FC236}">
              <a16:creationId xmlns:a16="http://schemas.microsoft.com/office/drawing/2014/main" xmlns="" id="{00000000-0008-0000-0700-00002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a:extLst>
            <a:ext uri="{FF2B5EF4-FFF2-40B4-BE49-F238E27FC236}">
              <a16:creationId xmlns:a16="http://schemas.microsoft.com/office/drawing/2014/main" xmlns="" id="{00000000-0008-0000-0700-00002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a:extLst>
            <a:ext uri="{FF2B5EF4-FFF2-40B4-BE49-F238E27FC236}">
              <a16:creationId xmlns:a16="http://schemas.microsoft.com/office/drawing/2014/main" xmlns="" id="{00000000-0008-0000-0700-00002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8" name="直線コネクタ 547">
          <a:extLst>
            <a:ext uri="{FF2B5EF4-FFF2-40B4-BE49-F238E27FC236}">
              <a16:creationId xmlns:a16="http://schemas.microsoft.com/office/drawing/2014/main" xmlns="" id="{00000000-0008-0000-0700-000024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49" name="テキスト ボックス 548">
          <a:extLst>
            <a:ext uri="{FF2B5EF4-FFF2-40B4-BE49-F238E27FC236}">
              <a16:creationId xmlns:a16="http://schemas.microsoft.com/office/drawing/2014/main" xmlns="" id="{00000000-0008-0000-0700-000025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0" name="直線コネクタ 549">
          <a:extLst>
            <a:ext uri="{FF2B5EF4-FFF2-40B4-BE49-F238E27FC236}">
              <a16:creationId xmlns:a16="http://schemas.microsoft.com/office/drawing/2014/main" xmlns="" id="{00000000-0008-0000-0700-000026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1" name="テキスト ボックス 550">
          <a:extLst>
            <a:ext uri="{FF2B5EF4-FFF2-40B4-BE49-F238E27FC236}">
              <a16:creationId xmlns:a16="http://schemas.microsoft.com/office/drawing/2014/main" xmlns="" id="{00000000-0008-0000-0700-000027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2" name="直線コネクタ 551">
          <a:extLst>
            <a:ext uri="{FF2B5EF4-FFF2-40B4-BE49-F238E27FC236}">
              <a16:creationId xmlns:a16="http://schemas.microsoft.com/office/drawing/2014/main" xmlns="" id="{00000000-0008-0000-0700-000028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3" name="テキスト ボックス 552">
          <a:extLst>
            <a:ext uri="{FF2B5EF4-FFF2-40B4-BE49-F238E27FC236}">
              <a16:creationId xmlns:a16="http://schemas.microsoft.com/office/drawing/2014/main" xmlns="" id="{00000000-0008-0000-0700-000029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4" name="直線コネクタ 553">
          <a:extLst>
            <a:ext uri="{FF2B5EF4-FFF2-40B4-BE49-F238E27FC236}">
              <a16:creationId xmlns:a16="http://schemas.microsoft.com/office/drawing/2014/main" xmlns="" id="{00000000-0008-0000-0700-00002A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55" name="テキスト ボックス 554">
          <a:extLst>
            <a:ext uri="{FF2B5EF4-FFF2-40B4-BE49-F238E27FC236}">
              <a16:creationId xmlns:a16="http://schemas.microsoft.com/office/drawing/2014/main" xmlns="" id="{00000000-0008-0000-0700-00002B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a:extLst>
            <a:ext uri="{FF2B5EF4-FFF2-40B4-BE49-F238E27FC236}">
              <a16:creationId xmlns:a16="http://schemas.microsoft.com/office/drawing/2014/main" xmlns="" id="{00000000-0008-0000-0700-00002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7" name="テキスト ボックス 556">
          <a:extLst>
            <a:ext uri="{FF2B5EF4-FFF2-40B4-BE49-F238E27FC236}">
              <a16:creationId xmlns:a16="http://schemas.microsoft.com/office/drawing/2014/main" xmlns="" id="{00000000-0008-0000-0700-00002D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教育費グラフ枠">
          <a:extLst>
            <a:ext uri="{FF2B5EF4-FFF2-40B4-BE49-F238E27FC236}">
              <a16:creationId xmlns:a16="http://schemas.microsoft.com/office/drawing/2014/main" xmlns="" id="{00000000-0008-0000-0700-00002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125952</xdr:rowOff>
    </xdr:from>
    <xdr:to>
      <xdr:col>85</xdr:col>
      <xdr:colOff>126364</xdr:colOff>
      <xdr:row>57</xdr:row>
      <xdr:rowOff>157778</xdr:rowOff>
    </xdr:to>
    <xdr:cxnSp macro="">
      <xdr:nvCxnSpPr>
        <xdr:cNvPr id="559" name="直線コネクタ 558">
          <a:extLst>
            <a:ext uri="{FF2B5EF4-FFF2-40B4-BE49-F238E27FC236}">
              <a16:creationId xmlns:a16="http://schemas.microsoft.com/office/drawing/2014/main" xmlns="" id="{00000000-0008-0000-0700-00002F020000}"/>
            </a:ext>
          </a:extLst>
        </xdr:cNvPr>
        <xdr:cNvCxnSpPr/>
      </xdr:nvCxnSpPr>
      <xdr:spPr>
        <a:xfrm flipV="1">
          <a:off x="16317595" y="8869902"/>
          <a:ext cx="1269" cy="1060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161605</xdr:rowOff>
    </xdr:from>
    <xdr:ext cx="534377" cy="259045"/>
    <xdr:sp macro="" textlink="">
      <xdr:nvSpPr>
        <xdr:cNvPr id="560" name="教育費最小値テキスト">
          <a:extLst>
            <a:ext uri="{FF2B5EF4-FFF2-40B4-BE49-F238E27FC236}">
              <a16:creationId xmlns:a16="http://schemas.microsoft.com/office/drawing/2014/main" xmlns="" id="{00000000-0008-0000-0700-000030020000}"/>
            </a:ext>
          </a:extLst>
        </xdr:cNvPr>
        <xdr:cNvSpPr txBox="1"/>
      </xdr:nvSpPr>
      <xdr:spPr>
        <a:xfrm>
          <a:off x="16370300" y="9934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157778</xdr:rowOff>
    </xdr:from>
    <xdr:to>
      <xdr:col>86</xdr:col>
      <xdr:colOff>25400</xdr:colOff>
      <xdr:row>57</xdr:row>
      <xdr:rowOff>157778</xdr:rowOff>
    </xdr:to>
    <xdr:cxnSp macro="">
      <xdr:nvCxnSpPr>
        <xdr:cNvPr id="561" name="直線コネクタ 560">
          <a:extLst>
            <a:ext uri="{FF2B5EF4-FFF2-40B4-BE49-F238E27FC236}">
              <a16:creationId xmlns:a16="http://schemas.microsoft.com/office/drawing/2014/main" xmlns="" id="{00000000-0008-0000-0700-000031020000}"/>
            </a:ext>
          </a:extLst>
        </xdr:cNvPr>
        <xdr:cNvCxnSpPr/>
      </xdr:nvCxnSpPr>
      <xdr:spPr>
        <a:xfrm>
          <a:off x="16230600" y="993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72629</xdr:rowOff>
    </xdr:from>
    <xdr:ext cx="599010" cy="259045"/>
    <xdr:sp macro="" textlink="">
      <xdr:nvSpPr>
        <xdr:cNvPr id="562" name="教育費最大値テキスト">
          <a:extLst>
            <a:ext uri="{FF2B5EF4-FFF2-40B4-BE49-F238E27FC236}">
              <a16:creationId xmlns:a16="http://schemas.microsoft.com/office/drawing/2014/main" xmlns="" id="{00000000-0008-0000-0700-000032020000}"/>
            </a:ext>
          </a:extLst>
        </xdr:cNvPr>
        <xdr:cNvSpPr txBox="1"/>
      </xdr:nvSpPr>
      <xdr:spPr>
        <a:xfrm>
          <a:off x="16370300" y="8645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265,507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125952</xdr:rowOff>
    </xdr:from>
    <xdr:to>
      <xdr:col>86</xdr:col>
      <xdr:colOff>25400</xdr:colOff>
      <xdr:row>51</xdr:row>
      <xdr:rowOff>125952</xdr:rowOff>
    </xdr:to>
    <xdr:cxnSp macro="">
      <xdr:nvCxnSpPr>
        <xdr:cNvPr id="563" name="直線コネクタ 562">
          <a:extLst>
            <a:ext uri="{FF2B5EF4-FFF2-40B4-BE49-F238E27FC236}">
              <a16:creationId xmlns:a16="http://schemas.microsoft.com/office/drawing/2014/main" xmlns="" id="{00000000-0008-0000-0700-000033020000}"/>
            </a:ext>
          </a:extLst>
        </xdr:cNvPr>
        <xdr:cNvCxnSpPr/>
      </xdr:nvCxnSpPr>
      <xdr:spPr>
        <a:xfrm>
          <a:off x="16230600" y="8869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15689</xdr:rowOff>
    </xdr:from>
    <xdr:to>
      <xdr:col>85</xdr:col>
      <xdr:colOff>127000</xdr:colOff>
      <xdr:row>57</xdr:row>
      <xdr:rowOff>21980</xdr:rowOff>
    </xdr:to>
    <xdr:cxnSp macro="">
      <xdr:nvCxnSpPr>
        <xdr:cNvPr id="564" name="直線コネクタ 563">
          <a:extLst>
            <a:ext uri="{FF2B5EF4-FFF2-40B4-BE49-F238E27FC236}">
              <a16:creationId xmlns:a16="http://schemas.microsoft.com/office/drawing/2014/main" xmlns="" id="{00000000-0008-0000-0700-000034020000}"/>
            </a:ext>
          </a:extLst>
        </xdr:cNvPr>
        <xdr:cNvCxnSpPr/>
      </xdr:nvCxnSpPr>
      <xdr:spPr>
        <a:xfrm>
          <a:off x="15481300" y="9788339"/>
          <a:ext cx="838200" cy="6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130884</xdr:rowOff>
    </xdr:from>
    <xdr:ext cx="534377" cy="259045"/>
    <xdr:sp macro="" textlink="">
      <xdr:nvSpPr>
        <xdr:cNvPr id="565" name="教育費平均値テキスト">
          <a:extLst>
            <a:ext uri="{FF2B5EF4-FFF2-40B4-BE49-F238E27FC236}">
              <a16:creationId xmlns:a16="http://schemas.microsoft.com/office/drawing/2014/main" xmlns="" id="{00000000-0008-0000-0700-000035020000}"/>
            </a:ext>
          </a:extLst>
        </xdr:cNvPr>
        <xdr:cNvSpPr txBox="1"/>
      </xdr:nvSpPr>
      <xdr:spPr>
        <a:xfrm>
          <a:off x="16370300" y="95606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108007</xdr:rowOff>
    </xdr:from>
    <xdr:to>
      <xdr:col>85</xdr:col>
      <xdr:colOff>177800</xdr:colOff>
      <xdr:row>57</xdr:row>
      <xdr:rowOff>38157</xdr:rowOff>
    </xdr:to>
    <xdr:sp macro="" textlink="">
      <xdr:nvSpPr>
        <xdr:cNvPr id="566" name="フローチャート: 判断 565">
          <a:extLst>
            <a:ext uri="{FF2B5EF4-FFF2-40B4-BE49-F238E27FC236}">
              <a16:creationId xmlns:a16="http://schemas.microsoft.com/office/drawing/2014/main" xmlns="" id="{00000000-0008-0000-0700-000036020000}"/>
            </a:ext>
          </a:extLst>
        </xdr:cNvPr>
        <xdr:cNvSpPr/>
      </xdr:nvSpPr>
      <xdr:spPr>
        <a:xfrm>
          <a:off x="16268700" y="9709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38160</xdr:rowOff>
    </xdr:from>
    <xdr:to>
      <xdr:col>81</xdr:col>
      <xdr:colOff>50800</xdr:colOff>
      <xdr:row>57</xdr:row>
      <xdr:rowOff>15689</xdr:rowOff>
    </xdr:to>
    <xdr:cxnSp macro="">
      <xdr:nvCxnSpPr>
        <xdr:cNvPr id="567" name="直線コネクタ 566">
          <a:extLst>
            <a:ext uri="{FF2B5EF4-FFF2-40B4-BE49-F238E27FC236}">
              <a16:creationId xmlns:a16="http://schemas.microsoft.com/office/drawing/2014/main" xmlns="" id="{00000000-0008-0000-0700-000037020000}"/>
            </a:ext>
          </a:extLst>
        </xdr:cNvPr>
        <xdr:cNvCxnSpPr/>
      </xdr:nvCxnSpPr>
      <xdr:spPr>
        <a:xfrm>
          <a:off x="14592300" y="9639360"/>
          <a:ext cx="889000" cy="148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113182</xdr:rowOff>
    </xdr:from>
    <xdr:to>
      <xdr:col>81</xdr:col>
      <xdr:colOff>101600</xdr:colOff>
      <xdr:row>57</xdr:row>
      <xdr:rowOff>43332</xdr:rowOff>
    </xdr:to>
    <xdr:sp macro="" textlink="">
      <xdr:nvSpPr>
        <xdr:cNvPr id="568" name="フローチャート: 判断 567">
          <a:extLst>
            <a:ext uri="{FF2B5EF4-FFF2-40B4-BE49-F238E27FC236}">
              <a16:creationId xmlns:a16="http://schemas.microsoft.com/office/drawing/2014/main" xmlns="" id="{00000000-0008-0000-0700-000038020000}"/>
            </a:ext>
          </a:extLst>
        </xdr:cNvPr>
        <xdr:cNvSpPr/>
      </xdr:nvSpPr>
      <xdr:spPr>
        <a:xfrm>
          <a:off x="15430500" y="9714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59859</xdr:rowOff>
    </xdr:from>
    <xdr:ext cx="534377" cy="259045"/>
    <xdr:sp macro="" textlink="">
      <xdr:nvSpPr>
        <xdr:cNvPr id="569" name="テキスト ボックス 568">
          <a:extLst>
            <a:ext uri="{FF2B5EF4-FFF2-40B4-BE49-F238E27FC236}">
              <a16:creationId xmlns:a16="http://schemas.microsoft.com/office/drawing/2014/main" xmlns="" id="{00000000-0008-0000-0700-000039020000}"/>
            </a:ext>
          </a:extLst>
        </xdr:cNvPr>
        <xdr:cNvSpPr txBox="1"/>
      </xdr:nvSpPr>
      <xdr:spPr>
        <a:xfrm>
          <a:off x="15214111" y="9489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38160</xdr:rowOff>
    </xdr:from>
    <xdr:to>
      <xdr:col>76</xdr:col>
      <xdr:colOff>114300</xdr:colOff>
      <xdr:row>56</xdr:row>
      <xdr:rowOff>146983</xdr:rowOff>
    </xdr:to>
    <xdr:cxnSp macro="">
      <xdr:nvCxnSpPr>
        <xdr:cNvPr id="570" name="直線コネクタ 569">
          <a:extLst>
            <a:ext uri="{FF2B5EF4-FFF2-40B4-BE49-F238E27FC236}">
              <a16:creationId xmlns:a16="http://schemas.microsoft.com/office/drawing/2014/main" xmlns="" id="{00000000-0008-0000-0700-00003A020000}"/>
            </a:ext>
          </a:extLst>
        </xdr:cNvPr>
        <xdr:cNvCxnSpPr/>
      </xdr:nvCxnSpPr>
      <xdr:spPr>
        <a:xfrm flipV="1">
          <a:off x="13703300" y="9639360"/>
          <a:ext cx="889000" cy="108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124872</xdr:rowOff>
    </xdr:from>
    <xdr:to>
      <xdr:col>76</xdr:col>
      <xdr:colOff>165100</xdr:colOff>
      <xdr:row>57</xdr:row>
      <xdr:rowOff>55022</xdr:rowOff>
    </xdr:to>
    <xdr:sp macro="" textlink="">
      <xdr:nvSpPr>
        <xdr:cNvPr id="571" name="フローチャート: 判断 570">
          <a:extLst>
            <a:ext uri="{FF2B5EF4-FFF2-40B4-BE49-F238E27FC236}">
              <a16:creationId xmlns:a16="http://schemas.microsoft.com/office/drawing/2014/main" xmlns="" id="{00000000-0008-0000-0700-00003B020000}"/>
            </a:ext>
          </a:extLst>
        </xdr:cNvPr>
        <xdr:cNvSpPr/>
      </xdr:nvSpPr>
      <xdr:spPr>
        <a:xfrm>
          <a:off x="14541500" y="9726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46149</xdr:rowOff>
    </xdr:from>
    <xdr:ext cx="534377" cy="259045"/>
    <xdr:sp macro="" textlink="">
      <xdr:nvSpPr>
        <xdr:cNvPr id="572" name="テキスト ボックス 571">
          <a:extLst>
            <a:ext uri="{FF2B5EF4-FFF2-40B4-BE49-F238E27FC236}">
              <a16:creationId xmlns:a16="http://schemas.microsoft.com/office/drawing/2014/main" xmlns="" id="{00000000-0008-0000-0700-00003C020000}"/>
            </a:ext>
          </a:extLst>
        </xdr:cNvPr>
        <xdr:cNvSpPr txBox="1"/>
      </xdr:nvSpPr>
      <xdr:spPr>
        <a:xfrm>
          <a:off x="14325111" y="9818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146983</xdr:rowOff>
    </xdr:from>
    <xdr:to>
      <xdr:col>71</xdr:col>
      <xdr:colOff>177800</xdr:colOff>
      <xdr:row>57</xdr:row>
      <xdr:rowOff>80955</xdr:rowOff>
    </xdr:to>
    <xdr:cxnSp macro="">
      <xdr:nvCxnSpPr>
        <xdr:cNvPr id="573" name="直線コネクタ 572">
          <a:extLst>
            <a:ext uri="{FF2B5EF4-FFF2-40B4-BE49-F238E27FC236}">
              <a16:creationId xmlns:a16="http://schemas.microsoft.com/office/drawing/2014/main" xmlns="" id="{00000000-0008-0000-0700-00003D020000}"/>
            </a:ext>
          </a:extLst>
        </xdr:cNvPr>
        <xdr:cNvCxnSpPr/>
      </xdr:nvCxnSpPr>
      <xdr:spPr>
        <a:xfrm flipV="1">
          <a:off x="12814300" y="9748183"/>
          <a:ext cx="889000" cy="105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113099</xdr:rowOff>
    </xdr:from>
    <xdr:to>
      <xdr:col>72</xdr:col>
      <xdr:colOff>38100</xdr:colOff>
      <xdr:row>57</xdr:row>
      <xdr:rowOff>43249</xdr:rowOff>
    </xdr:to>
    <xdr:sp macro="" textlink="">
      <xdr:nvSpPr>
        <xdr:cNvPr id="574" name="フローチャート: 判断 573">
          <a:extLst>
            <a:ext uri="{FF2B5EF4-FFF2-40B4-BE49-F238E27FC236}">
              <a16:creationId xmlns:a16="http://schemas.microsoft.com/office/drawing/2014/main" xmlns="" id="{00000000-0008-0000-0700-00003E020000}"/>
            </a:ext>
          </a:extLst>
        </xdr:cNvPr>
        <xdr:cNvSpPr/>
      </xdr:nvSpPr>
      <xdr:spPr>
        <a:xfrm>
          <a:off x="13652500" y="9714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34376</xdr:rowOff>
    </xdr:from>
    <xdr:ext cx="534377" cy="259045"/>
    <xdr:sp macro="" textlink="">
      <xdr:nvSpPr>
        <xdr:cNvPr id="575" name="テキスト ボックス 574">
          <a:extLst>
            <a:ext uri="{FF2B5EF4-FFF2-40B4-BE49-F238E27FC236}">
              <a16:creationId xmlns:a16="http://schemas.microsoft.com/office/drawing/2014/main" xmlns="" id="{00000000-0008-0000-0700-00003F020000}"/>
            </a:ext>
          </a:extLst>
        </xdr:cNvPr>
        <xdr:cNvSpPr txBox="1"/>
      </xdr:nvSpPr>
      <xdr:spPr>
        <a:xfrm>
          <a:off x="13436111" y="9807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90377</xdr:rowOff>
    </xdr:from>
    <xdr:to>
      <xdr:col>67</xdr:col>
      <xdr:colOff>101600</xdr:colOff>
      <xdr:row>57</xdr:row>
      <xdr:rowOff>20527</xdr:rowOff>
    </xdr:to>
    <xdr:sp macro="" textlink="">
      <xdr:nvSpPr>
        <xdr:cNvPr id="576" name="フローチャート: 判断 575">
          <a:extLst>
            <a:ext uri="{FF2B5EF4-FFF2-40B4-BE49-F238E27FC236}">
              <a16:creationId xmlns:a16="http://schemas.microsoft.com/office/drawing/2014/main" xmlns="" id="{00000000-0008-0000-0700-000040020000}"/>
            </a:ext>
          </a:extLst>
        </xdr:cNvPr>
        <xdr:cNvSpPr/>
      </xdr:nvSpPr>
      <xdr:spPr>
        <a:xfrm>
          <a:off x="12763500" y="9691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37054</xdr:rowOff>
    </xdr:from>
    <xdr:ext cx="534377" cy="259045"/>
    <xdr:sp macro="" textlink="">
      <xdr:nvSpPr>
        <xdr:cNvPr id="577" name="テキスト ボックス 576">
          <a:extLst>
            <a:ext uri="{FF2B5EF4-FFF2-40B4-BE49-F238E27FC236}">
              <a16:creationId xmlns:a16="http://schemas.microsoft.com/office/drawing/2014/main" xmlns="" id="{00000000-0008-0000-0700-000041020000}"/>
            </a:ext>
          </a:extLst>
        </xdr:cNvPr>
        <xdr:cNvSpPr txBox="1"/>
      </xdr:nvSpPr>
      <xdr:spPr>
        <a:xfrm>
          <a:off x="12547111" y="9466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xmlns="" id="{00000000-0008-0000-0700-00004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xmlns="" id="{00000000-0008-0000-0700-00004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xmlns="" id="{00000000-0008-0000-0700-00004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xmlns="" id="{00000000-0008-0000-0700-00004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xmlns="" id="{00000000-0008-0000-0700-00004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142630</xdr:rowOff>
    </xdr:from>
    <xdr:to>
      <xdr:col>85</xdr:col>
      <xdr:colOff>177800</xdr:colOff>
      <xdr:row>57</xdr:row>
      <xdr:rowOff>72780</xdr:rowOff>
    </xdr:to>
    <xdr:sp macro="" textlink="">
      <xdr:nvSpPr>
        <xdr:cNvPr id="583" name="楕円 582">
          <a:extLst>
            <a:ext uri="{FF2B5EF4-FFF2-40B4-BE49-F238E27FC236}">
              <a16:creationId xmlns:a16="http://schemas.microsoft.com/office/drawing/2014/main" xmlns="" id="{00000000-0008-0000-0700-000047020000}"/>
            </a:ext>
          </a:extLst>
        </xdr:cNvPr>
        <xdr:cNvSpPr/>
      </xdr:nvSpPr>
      <xdr:spPr>
        <a:xfrm>
          <a:off x="16268700" y="974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121057</xdr:rowOff>
    </xdr:from>
    <xdr:ext cx="534377" cy="259045"/>
    <xdr:sp macro="" textlink="">
      <xdr:nvSpPr>
        <xdr:cNvPr id="584" name="教育費該当値テキスト">
          <a:extLst>
            <a:ext uri="{FF2B5EF4-FFF2-40B4-BE49-F238E27FC236}">
              <a16:creationId xmlns:a16="http://schemas.microsoft.com/office/drawing/2014/main" xmlns="" id="{00000000-0008-0000-0700-000048020000}"/>
            </a:ext>
          </a:extLst>
        </xdr:cNvPr>
        <xdr:cNvSpPr txBox="1"/>
      </xdr:nvSpPr>
      <xdr:spPr>
        <a:xfrm>
          <a:off x="16370300" y="9722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136339</xdr:rowOff>
    </xdr:from>
    <xdr:to>
      <xdr:col>81</xdr:col>
      <xdr:colOff>101600</xdr:colOff>
      <xdr:row>57</xdr:row>
      <xdr:rowOff>66489</xdr:rowOff>
    </xdr:to>
    <xdr:sp macro="" textlink="">
      <xdr:nvSpPr>
        <xdr:cNvPr id="585" name="楕円 584">
          <a:extLst>
            <a:ext uri="{FF2B5EF4-FFF2-40B4-BE49-F238E27FC236}">
              <a16:creationId xmlns:a16="http://schemas.microsoft.com/office/drawing/2014/main" xmlns="" id="{00000000-0008-0000-0700-000049020000}"/>
            </a:ext>
          </a:extLst>
        </xdr:cNvPr>
        <xdr:cNvSpPr/>
      </xdr:nvSpPr>
      <xdr:spPr>
        <a:xfrm>
          <a:off x="15430500" y="9737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57616</xdr:rowOff>
    </xdr:from>
    <xdr:ext cx="534377" cy="259045"/>
    <xdr:sp macro="" textlink="">
      <xdr:nvSpPr>
        <xdr:cNvPr id="586" name="テキスト ボックス 585">
          <a:extLst>
            <a:ext uri="{FF2B5EF4-FFF2-40B4-BE49-F238E27FC236}">
              <a16:creationId xmlns:a16="http://schemas.microsoft.com/office/drawing/2014/main" xmlns="" id="{00000000-0008-0000-0700-00004A020000}"/>
            </a:ext>
          </a:extLst>
        </xdr:cNvPr>
        <xdr:cNvSpPr txBox="1"/>
      </xdr:nvSpPr>
      <xdr:spPr>
        <a:xfrm>
          <a:off x="15214111" y="9830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158810</xdr:rowOff>
    </xdr:from>
    <xdr:to>
      <xdr:col>76</xdr:col>
      <xdr:colOff>165100</xdr:colOff>
      <xdr:row>56</xdr:row>
      <xdr:rowOff>88960</xdr:rowOff>
    </xdr:to>
    <xdr:sp macro="" textlink="">
      <xdr:nvSpPr>
        <xdr:cNvPr id="587" name="楕円 586">
          <a:extLst>
            <a:ext uri="{FF2B5EF4-FFF2-40B4-BE49-F238E27FC236}">
              <a16:creationId xmlns:a16="http://schemas.microsoft.com/office/drawing/2014/main" xmlns="" id="{00000000-0008-0000-0700-00004B020000}"/>
            </a:ext>
          </a:extLst>
        </xdr:cNvPr>
        <xdr:cNvSpPr/>
      </xdr:nvSpPr>
      <xdr:spPr>
        <a:xfrm>
          <a:off x="14541500" y="958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105487</xdr:rowOff>
    </xdr:from>
    <xdr:ext cx="534377" cy="259045"/>
    <xdr:sp macro="" textlink="">
      <xdr:nvSpPr>
        <xdr:cNvPr id="588" name="テキスト ボックス 587">
          <a:extLst>
            <a:ext uri="{FF2B5EF4-FFF2-40B4-BE49-F238E27FC236}">
              <a16:creationId xmlns:a16="http://schemas.microsoft.com/office/drawing/2014/main" xmlns="" id="{00000000-0008-0000-0700-00004C020000}"/>
            </a:ext>
          </a:extLst>
        </xdr:cNvPr>
        <xdr:cNvSpPr txBox="1"/>
      </xdr:nvSpPr>
      <xdr:spPr>
        <a:xfrm>
          <a:off x="14325111" y="9363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96183</xdr:rowOff>
    </xdr:from>
    <xdr:to>
      <xdr:col>72</xdr:col>
      <xdr:colOff>38100</xdr:colOff>
      <xdr:row>57</xdr:row>
      <xdr:rowOff>26333</xdr:rowOff>
    </xdr:to>
    <xdr:sp macro="" textlink="">
      <xdr:nvSpPr>
        <xdr:cNvPr id="589" name="楕円 588">
          <a:extLst>
            <a:ext uri="{FF2B5EF4-FFF2-40B4-BE49-F238E27FC236}">
              <a16:creationId xmlns:a16="http://schemas.microsoft.com/office/drawing/2014/main" xmlns="" id="{00000000-0008-0000-0700-00004D020000}"/>
            </a:ext>
          </a:extLst>
        </xdr:cNvPr>
        <xdr:cNvSpPr/>
      </xdr:nvSpPr>
      <xdr:spPr>
        <a:xfrm>
          <a:off x="13652500" y="9697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42860</xdr:rowOff>
    </xdr:from>
    <xdr:ext cx="534377" cy="259045"/>
    <xdr:sp macro="" textlink="">
      <xdr:nvSpPr>
        <xdr:cNvPr id="590" name="テキスト ボックス 589">
          <a:extLst>
            <a:ext uri="{FF2B5EF4-FFF2-40B4-BE49-F238E27FC236}">
              <a16:creationId xmlns:a16="http://schemas.microsoft.com/office/drawing/2014/main" xmlns="" id="{00000000-0008-0000-0700-00004E020000}"/>
            </a:ext>
          </a:extLst>
        </xdr:cNvPr>
        <xdr:cNvSpPr txBox="1"/>
      </xdr:nvSpPr>
      <xdr:spPr>
        <a:xfrm>
          <a:off x="13436111" y="9472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30155</xdr:rowOff>
    </xdr:from>
    <xdr:to>
      <xdr:col>67</xdr:col>
      <xdr:colOff>101600</xdr:colOff>
      <xdr:row>57</xdr:row>
      <xdr:rowOff>131755</xdr:rowOff>
    </xdr:to>
    <xdr:sp macro="" textlink="">
      <xdr:nvSpPr>
        <xdr:cNvPr id="591" name="楕円 590">
          <a:extLst>
            <a:ext uri="{FF2B5EF4-FFF2-40B4-BE49-F238E27FC236}">
              <a16:creationId xmlns:a16="http://schemas.microsoft.com/office/drawing/2014/main" xmlns="" id="{00000000-0008-0000-0700-00004F020000}"/>
            </a:ext>
          </a:extLst>
        </xdr:cNvPr>
        <xdr:cNvSpPr/>
      </xdr:nvSpPr>
      <xdr:spPr>
        <a:xfrm>
          <a:off x="12763500" y="9802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122882</xdr:rowOff>
    </xdr:from>
    <xdr:ext cx="534377" cy="259045"/>
    <xdr:sp macro="" textlink="">
      <xdr:nvSpPr>
        <xdr:cNvPr id="592" name="テキスト ボックス 591">
          <a:extLst>
            <a:ext uri="{FF2B5EF4-FFF2-40B4-BE49-F238E27FC236}">
              <a16:creationId xmlns:a16="http://schemas.microsoft.com/office/drawing/2014/main" xmlns="" id="{00000000-0008-0000-0700-000050020000}"/>
            </a:ext>
          </a:extLst>
        </xdr:cNvPr>
        <xdr:cNvSpPr txBox="1"/>
      </xdr:nvSpPr>
      <xdr:spPr>
        <a:xfrm>
          <a:off x="12547111" y="9895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a:extLst>
            <a:ext uri="{FF2B5EF4-FFF2-40B4-BE49-F238E27FC236}">
              <a16:creationId xmlns:a16="http://schemas.microsoft.com/office/drawing/2014/main" xmlns="" id="{00000000-0008-0000-0700-00005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4" name="正方形/長方形 593">
          <a:extLst>
            <a:ext uri="{FF2B5EF4-FFF2-40B4-BE49-F238E27FC236}">
              <a16:creationId xmlns:a16="http://schemas.microsoft.com/office/drawing/2014/main" xmlns="" id="{00000000-0008-0000-0700-00005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5" name="正方形/長方形 594">
          <a:extLst>
            <a:ext uri="{FF2B5EF4-FFF2-40B4-BE49-F238E27FC236}">
              <a16:creationId xmlns:a16="http://schemas.microsoft.com/office/drawing/2014/main" xmlns="" id="{00000000-0008-0000-0700-00005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6" name="正方形/長方形 595">
          <a:extLst>
            <a:ext uri="{FF2B5EF4-FFF2-40B4-BE49-F238E27FC236}">
              <a16:creationId xmlns:a16="http://schemas.microsoft.com/office/drawing/2014/main" xmlns="" id="{00000000-0008-0000-0700-00005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7" name="正方形/長方形 596">
          <a:extLst>
            <a:ext uri="{FF2B5EF4-FFF2-40B4-BE49-F238E27FC236}">
              <a16:creationId xmlns:a16="http://schemas.microsoft.com/office/drawing/2014/main" xmlns="" id="{00000000-0008-0000-0700-00005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8" name="正方形/長方形 597">
          <a:extLst>
            <a:ext uri="{FF2B5EF4-FFF2-40B4-BE49-F238E27FC236}">
              <a16:creationId xmlns:a16="http://schemas.microsoft.com/office/drawing/2014/main" xmlns="" id="{00000000-0008-0000-0700-00005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9" name="正方形/長方形 598">
          <a:extLst>
            <a:ext uri="{FF2B5EF4-FFF2-40B4-BE49-F238E27FC236}">
              <a16:creationId xmlns:a16="http://schemas.microsoft.com/office/drawing/2014/main" xmlns="" id="{00000000-0008-0000-0700-00005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a:extLst>
            <a:ext uri="{FF2B5EF4-FFF2-40B4-BE49-F238E27FC236}">
              <a16:creationId xmlns:a16="http://schemas.microsoft.com/office/drawing/2014/main" xmlns="" id="{00000000-0008-0000-0700-00005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1" name="テキスト ボックス 600">
          <a:extLst>
            <a:ext uri="{FF2B5EF4-FFF2-40B4-BE49-F238E27FC236}">
              <a16:creationId xmlns:a16="http://schemas.microsoft.com/office/drawing/2014/main" xmlns="" id="{00000000-0008-0000-0700-00005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a:extLst>
            <a:ext uri="{FF2B5EF4-FFF2-40B4-BE49-F238E27FC236}">
              <a16:creationId xmlns:a16="http://schemas.microsoft.com/office/drawing/2014/main" xmlns="" id="{00000000-0008-0000-0700-00005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3" name="直線コネクタ 602">
          <a:extLst>
            <a:ext uri="{FF2B5EF4-FFF2-40B4-BE49-F238E27FC236}">
              <a16:creationId xmlns:a16="http://schemas.microsoft.com/office/drawing/2014/main" xmlns="" id="{00000000-0008-0000-0700-00005B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4" name="テキスト ボックス 603">
          <a:extLst>
            <a:ext uri="{FF2B5EF4-FFF2-40B4-BE49-F238E27FC236}">
              <a16:creationId xmlns:a16="http://schemas.microsoft.com/office/drawing/2014/main" xmlns="" id="{00000000-0008-0000-0700-00005C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5" name="直線コネクタ 604">
          <a:extLst>
            <a:ext uri="{FF2B5EF4-FFF2-40B4-BE49-F238E27FC236}">
              <a16:creationId xmlns:a16="http://schemas.microsoft.com/office/drawing/2014/main" xmlns="" id="{00000000-0008-0000-0700-00005D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6" name="テキスト ボックス 605">
          <a:extLst>
            <a:ext uri="{FF2B5EF4-FFF2-40B4-BE49-F238E27FC236}">
              <a16:creationId xmlns:a16="http://schemas.microsoft.com/office/drawing/2014/main" xmlns="" id="{00000000-0008-0000-0700-00005E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7" name="直線コネクタ 606">
          <a:extLst>
            <a:ext uri="{FF2B5EF4-FFF2-40B4-BE49-F238E27FC236}">
              <a16:creationId xmlns:a16="http://schemas.microsoft.com/office/drawing/2014/main" xmlns="" id="{00000000-0008-0000-0700-00005F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8" name="テキスト ボックス 607">
          <a:extLst>
            <a:ext uri="{FF2B5EF4-FFF2-40B4-BE49-F238E27FC236}">
              <a16:creationId xmlns:a16="http://schemas.microsoft.com/office/drawing/2014/main" xmlns="" id="{00000000-0008-0000-0700-000060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9" name="直線コネクタ 608">
          <a:extLst>
            <a:ext uri="{FF2B5EF4-FFF2-40B4-BE49-F238E27FC236}">
              <a16:creationId xmlns:a16="http://schemas.microsoft.com/office/drawing/2014/main" xmlns="" id="{00000000-0008-0000-0700-000061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0" name="テキスト ボックス 609">
          <a:extLst>
            <a:ext uri="{FF2B5EF4-FFF2-40B4-BE49-F238E27FC236}">
              <a16:creationId xmlns:a16="http://schemas.microsoft.com/office/drawing/2014/main" xmlns="" id="{00000000-0008-0000-0700-000062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1" name="直線コネクタ 610">
          <a:extLst>
            <a:ext uri="{FF2B5EF4-FFF2-40B4-BE49-F238E27FC236}">
              <a16:creationId xmlns:a16="http://schemas.microsoft.com/office/drawing/2014/main" xmlns="" id="{00000000-0008-0000-0700-000063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2" name="テキスト ボックス 611">
          <a:extLst>
            <a:ext uri="{FF2B5EF4-FFF2-40B4-BE49-F238E27FC236}">
              <a16:creationId xmlns:a16="http://schemas.microsoft.com/office/drawing/2014/main" xmlns="" id="{00000000-0008-0000-0700-000064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a:extLst>
            <a:ext uri="{FF2B5EF4-FFF2-40B4-BE49-F238E27FC236}">
              <a16:creationId xmlns:a16="http://schemas.microsoft.com/office/drawing/2014/main" xmlns="" id="{00000000-0008-0000-0700-00006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a:extLst>
            <a:ext uri="{FF2B5EF4-FFF2-40B4-BE49-F238E27FC236}">
              <a16:creationId xmlns:a16="http://schemas.microsoft.com/office/drawing/2014/main" xmlns="" id="{00000000-0008-0000-0700-000066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災害復旧費グラフ枠">
          <a:extLst>
            <a:ext uri="{FF2B5EF4-FFF2-40B4-BE49-F238E27FC236}">
              <a16:creationId xmlns:a16="http://schemas.microsoft.com/office/drawing/2014/main" xmlns="" id="{00000000-0008-0000-0700-00006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160198</xdr:rowOff>
    </xdr:from>
    <xdr:to>
      <xdr:col>85</xdr:col>
      <xdr:colOff>126364</xdr:colOff>
      <xdr:row>79</xdr:row>
      <xdr:rowOff>44450</xdr:rowOff>
    </xdr:to>
    <xdr:cxnSp macro="">
      <xdr:nvCxnSpPr>
        <xdr:cNvPr id="616" name="直線コネクタ 615">
          <a:extLst>
            <a:ext uri="{FF2B5EF4-FFF2-40B4-BE49-F238E27FC236}">
              <a16:creationId xmlns:a16="http://schemas.microsoft.com/office/drawing/2014/main" xmlns="" id="{00000000-0008-0000-0700-000068020000}"/>
            </a:ext>
          </a:extLst>
        </xdr:cNvPr>
        <xdr:cNvCxnSpPr/>
      </xdr:nvCxnSpPr>
      <xdr:spPr>
        <a:xfrm flipV="1">
          <a:off x="16317595" y="11990248"/>
          <a:ext cx="1269" cy="1598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17" name="災害復旧費最小値テキスト">
          <a:extLst>
            <a:ext uri="{FF2B5EF4-FFF2-40B4-BE49-F238E27FC236}">
              <a16:creationId xmlns:a16="http://schemas.microsoft.com/office/drawing/2014/main" xmlns="" id="{00000000-0008-0000-0700-000069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18" name="直線コネクタ 617">
          <a:extLst>
            <a:ext uri="{FF2B5EF4-FFF2-40B4-BE49-F238E27FC236}">
              <a16:creationId xmlns:a16="http://schemas.microsoft.com/office/drawing/2014/main" xmlns="" id="{00000000-0008-0000-0700-00006A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106875</xdr:rowOff>
    </xdr:from>
    <xdr:ext cx="534377" cy="259045"/>
    <xdr:sp macro="" textlink="">
      <xdr:nvSpPr>
        <xdr:cNvPr id="619" name="災害復旧費最大値テキスト">
          <a:extLst>
            <a:ext uri="{FF2B5EF4-FFF2-40B4-BE49-F238E27FC236}">
              <a16:creationId xmlns:a16="http://schemas.microsoft.com/office/drawing/2014/main" xmlns="" id="{00000000-0008-0000-0700-00006B020000}"/>
            </a:ext>
          </a:extLst>
        </xdr:cNvPr>
        <xdr:cNvSpPr txBox="1"/>
      </xdr:nvSpPr>
      <xdr:spPr>
        <a:xfrm>
          <a:off x="16370300" y="11765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83,924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160198</xdr:rowOff>
    </xdr:from>
    <xdr:to>
      <xdr:col>86</xdr:col>
      <xdr:colOff>25400</xdr:colOff>
      <xdr:row>69</xdr:row>
      <xdr:rowOff>160198</xdr:rowOff>
    </xdr:to>
    <xdr:cxnSp macro="">
      <xdr:nvCxnSpPr>
        <xdr:cNvPr id="620" name="直線コネクタ 619">
          <a:extLst>
            <a:ext uri="{FF2B5EF4-FFF2-40B4-BE49-F238E27FC236}">
              <a16:creationId xmlns:a16="http://schemas.microsoft.com/office/drawing/2014/main" xmlns="" id="{00000000-0008-0000-0700-00006C020000}"/>
            </a:ext>
          </a:extLst>
        </xdr:cNvPr>
        <xdr:cNvCxnSpPr/>
      </xdr:nvCxnSpPr>
      <xdr:spPr>
        <a:xfrm>
          <a:off x="16230600" y="11990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157531</xdr:rowOff>
    </xdr:from>
    <xdr:to>
      <xdr:col>85</xdr:col>
      <xdr:colOff>127000</xdr:colOff>
      <xdr:row>79</xdr:row>
      <xdr:rowOff>32658</xdr:rowOff>
    </xdr:to>
    <xdr:cxnSp macro="">
      <xdr:nvCxnSpPr>
        <xdr:cNvPr id="621" name="直線コネクタ 620">
          <a:extLst>
            <a:ext uri="{FF2B5EF4-FFF2-40B4-BE49-F238E27FC236}">
              <a16:creationId xmlns:a16="http://schemas.microsoft.com/office/drawing/2014/main" xmlns="" id="{00000000-0008-0000-0700-00006D020000}"/>
            </a:ext>
          </a:extLst>
        </xdr:cNvPr>
        <xdr:cNvCxnSpPr/>
      </xdr:nvCxnSpPr>
      <xdr:spPr>
        <a:xfrm flipV="1">
          <a:off x="15481300" y="13530631"/>
          <a:ext cx="838200" cy="46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118806</xdr:rowOff>
    </xdr:from>
    <xdr:ext cx="534377" cy="259045"/>
    <xdr:sp macro="" textlink="">
      <xdr:nvSpPr>
        <xdr:cNvPr id="622" name="災害復旧費平均値テキスト">
          <a:extLst>
            <a:ext uri="{FF2B5EF4-FFF2-40B4-BE49-F238E27FC236}">
              <a16:creationId xmlns:a16="http://schemas.microsoft.com/office/drawing/2014/main" xmlns="" id="{00000000-0008-0000-0700-00006E020000}"/>
            </a:ext>
          </a:extLst>
        </xdr:cNvPr>
        <xdr:cNvSpPr txBox="1"/>
      </xdr:nvSpPr>
      <xdr:spPr>
        <a:xfrm>
          <a:off x="16370300" y="131490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95929</xdr:rowOff>
    </xdr:from>
    <xdr:to>
      <xdr:col>85</xdr:col>
      <xdr:colOff>177800</xdr:colOff>
      <xdr:row>78</xdr:row>
      <xdr:rowOff>26079</xdr:rowOff>
    </xdr:to>
    <xdr:sp macro="" textlink="">
      <xdr:nvSpPr>
        <xdr:cNvPr id="623" name="フローチャート: 判断 622">
          <a:extLst>
            <a:ext uri="{FF2B5EF4-FFF2-40B4-BE49-F238E27FC236}">
              <a16:creationId xmlns:a16="http://schemas.microsoft.com/office/drawing/2014/main" xmlns="" id="{00000000-0008-0000-0700-00006F020000}"/>
            </a:ext>
          </a:extLst>
        </xdr:cNvPr>
        <xdr:cNvSpPr/>
      </xdr:nvSpPr>
      <xdr:spPr>
        <a:xfrm>
          <a:off x="16268700" y="13297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32658</xdr:rowOff>
    </xdr:from>
    <xdr:to>
      <xdr:col>81</xdr:col>
      <xdr:colOff>50800</xdr:colOff>
      <xdr:row>79</xdr:row>
      <xdr:rowOff>33477</xdr:rowOff>
    </xdr:to>
    <xdr:cxnSp macro="">
      <xdr:nvCxnSpPr>
        <xdr:cNvPr id="624" name="直線コネクタ 623">
          <a:extLst>
            <a:ext uri="{FF2B5EF4-FFF2-40B4-BE49-F238E27FC236}">
              <a16:creationId xmlns:a16="http://schemas.microsoft.com/office/drawing/2014/main" xmlns="" id="{00000000-0008-0000-0700-000070020000}"/>
            </a:ext>
          </a:extLst>
        </xdr:cNvPr>
        <xdr:cNvCxnSpPr/>
      </xdr:nvCxnSpPr>
      <xdr:spPr>
        <a:xfrm flipV="1">
          <a:off x="14592300" y="13577208"/>
          <a:ext cx="889000" cy="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129457</xdr:rowOff>
    </xdr:from>
    <xdr:to>
      <xdr:col>81</xdr:col>
      <xdr:colOff>101600</xdr:colOff>
      <xdr:row>78</xdr:row>
      <xdr:rowOff>59607</xdr:rowOff>
    </xdr:to>
    <xdr:sp macro="" textlink="">
      <xdr:nvSpPr>
        <xdr:cNvPr id="625" name="フローチャート: 判断 624">
          <a:extLst>
            <a:ext uri="{FF2B5EF4-FFF2-40B4-BE49-F238E27FC236}">
              <a16:creationId xmlns:a16="http://schemas.microsoft.com/office/drawing/2014/main" xmlns="" id="{00000000-0008-0000-0700-000071020000}"/>
            </a:ext>
          </a:extLst>
        </xdr:cNvPr>
        <xdr:cNvSpPr/>
      </xdr:nvSpPr>
      <xdr:spPr>
        <a:xfrm>
          <a:off x="15430500" y="13331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76134</xdr:rowOff>
    </xdr:from>
    <xdr:ext cx="534377" cy="259045"/>
    <xdr:sp macro="" textlink="">
      <xdr:nvSpPr>
        <xdr:cNvPr id="626" name="テキスト ボックス 625">
          <a:extLst>
            <a:ext uri="{FF2B5EF4-FFF2-40B4-BE49-F238E27FC236}">
              <a16:creationId xmlns:a16="http://schemas.microsoft.com/office/drawing/2014/main" xmlns="" id="{00000000-0008-0000-0700-000072020000}"/>
            </a:ext>
          </a:extLst>
        </xdr:cNvPr>
        <xdr:cNvSpPr txBox="1"/>
      </xdr:nvSpPr>
      <xdr:spPr>
        <a:xfrm>
          <a:off x="15214111" y="13106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155626</xdr:rowOff>
    </xdr:from>
    <xdr:to>
      <xdr:col>76</xdr:col>
      <xdr:colOff>114300</xdr:colOff>
      <xdr:row>79</xdr:row>
      <xdr:rowOff>33477</xdr:rowOff>
    </xdr:to>
    <xdr:cxnSp macro="">
      <xdr:nvCxnSpPr>
        <xdr:cNvPr id="627" name="直線コネクタ 626">
          <a:extLst>
            <a:ext uri="{FF2B5EF4-FFF2-40B4-BE49-F238E27FC236}">
              <a16:creationId xmlns:a16="http://schemas.microsoft.com/office/drawing/2014/main" xmlns="" id="{00000000-0008-0000-0700-000073020000}"/>
            </a:ext>
          </a:extLst>
        </xdr:cNvPr>
        <xdr:cNvCxnSpPr/>
      </xdr:nvCxnSpPr>
      <xdr:spPr>
        <a:xfrm>
          <a:off x="13703300" y="13185826"/>
          <a:ext cx="889000" cy="392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91053</xdr:rowOff>
    </xdr:from>
    <xdr:to>
      <xdr:col>76</xdr:col>
      <xdr:colOff>165100</xdr:colOff>
      <xdr:row>78</xdr:row>
      <xdr:rowOff>21203</xdr:rowOff>
    </xdr:to>
    <xdr:sp macro="" textlink="">
      <xdr:nvSpPr>
        <xdr:cNvPr id="628" name="フローチャート: 判断 627">
          <a:extLst>
            <a:ext uri="{FF2B5EF4-FFF2-40B4-BE49-F238E27FC236}">
              <a16:creationId xmlns:a16="http://schemas.microsoft.com/office/drawing/2014/main" xmlns="" id="{00000000-0008-0000-0700-000074020000}"/>
            </a:ext>
          </a:extLst>
        </xdr:cNvPr>
        <xdr:cNvSpPr/>
      </xdr:nvSpPr>
      <xdr:spPr>
        <a:xfrm>
          <a:off x="14541500" y="13292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37730</xdr:rowOff>
    </xdr:from>
    <xdr:ext cx="534377" cy="259045"/>
    <xdr:sp macro="" textlink="">
      <xdr:nvSpPr>
        <xdr:cNvPr id="629" name="テキスト ボックス 628">
          <a:extLst>
            <a:ext uri="{FF2B5EF4-FFF2-40B4-BE49-F238E27FC236}">
              <a16:creationId xmlns:a16="http://schemas.microsoft.com/office/drawing/2014/main" xmlns="" id="{00000000-0008-0000-0700-000075020000}"/>
            </a:ext>
          </a:extLst>
        </xdr:cNvPr>
        <xdr:cNvSpPr txBox="1"/>
      </xdr:nvSpPr>
      <xdr:spPr>
        <a:xfrm>
          <a:off x="14325111" y="13067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155626</xdr:rowOff>
    </xdr:from>
    <xdr:to>
      <xdr:col>71</xdr:col>
      <xdr:colOff>177800</xdr:colOff>
      <xdr:row>78</xdr:row>
      <xdr:rowOff>77636</xdr:rowOff>
    </xdr:to>
    <xdr:cxnSp macro="">
      <xdr:nvCxnSpPr>
        <xdr:cNvPr id="630" name="直線コネクタ 629">
          <a:extLst>
            <a:ext uri="{FF2B5EF4-FFF2-40B4-BE49-F238E27FC236}">
              <a16:creationId xmlns:a16="http://schemas.microsoft.com/office/drawing/2014/main" xmlns="" id="{00000000-0008-0000-0700-000076020000}"/>
            </a:ext>
          </a:extLst>
        </xdr:cNvPr>
        <xdr:cNvCxnSpPr/>
      </xdr:nvCxnSpPr>
      <xdr:spPr>
        <a:xfrm flipV="1">
          <a:off x="12814300" y="13185826"/>
          <a:ext cx="889000" cy="264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152679</xdr:rowOff>
    </xdr:from>
    <xdr:to>
      <xdr:col>72</xdr:col>
      <xdr:colOff>38100</xdr:colOff>
      <xdr:row>78</xdr:row>
      <xdr:rowOff>82829</xdr:rowOff>
    </xdr:to>
    <xdr:sp macro="" textlink="">
      <xdr:nvSpPr>
        <xdr:cNvPr id="631" name="フローチャート: 判断 630">
          <a:extLst>
            <a:ext uri="{FF2B5EF4-FFF2-40B4-BE49-F238E27FC236}">
              <a16:creationId xmlns:a16="http://schemas.microsoft.com/office/drawing/2014/main" xmlns="" id="{00000000-0008-0000-0700-000077020000}"/>
            </a:ext>
          </a:extLst>
        </xdr:cNvPr>
        <xdr:cNvSpPr/>
      </xdr:nvSpPr>
      <xdr:spPr>
        <a:xfrm>
          <a:off x="13652500" y="1335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73956</xdr:rowOff>
    </xdr:from>
    <xdr:ext cx="469744" cy="259045"/>
    <xdr:sp macro="" textlink="">
      <xdr:nvSpPr>
        <xdr:cNvPr id="632" name="テキスト ボックス 631">
          <a:extLst>
            <a:ext uri="{FF2B5EF4-FFF2-40B4-BE49-F238E27FC236}">
              <a16:creationId xmlns:a16="http://schemas.microsoft.com/office/drawing/2014/main" xmlns="" id="{00000000-0008-0000-0700-000078020000}"/>
            </a:ext>
          </a:extLst>
        </xdr:cNvPr>
        <xdr:cNvSpPr txBox="1"/>
      </xdr:nvSpPr>
      <xdr:spPr>
        <a:xfrm>
          <a:off x="13468428" y="13447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102273</xdr:rowOff>
    </xdr:from>
    <xdr:to>
      <xdr:col>67</xdr:col>
      <xdr:colOff>101600</xdr:colOff>
      <xdr:row>78</xdr:row>
      <xdr:rowOff>32423</xdr:rowOff>
    </xdr:to>
    <xdr:sp macro="" textlink="">
      <xdr:nvSpPr>
        <xdr:cNvPr id="633" name="フローチャート: 判断 632">
          <a:extLst>
            <a:ext uri="{FF2B5EF4-FFF2-40B4-BE49-F238E27FC236}">
              <a16:creationId xmlns:a16="http://schemas.microsoft.com/office/drawing/2014/main" xmlns="" id="{00000000-0008-0000-0700-000079020000}"/>
            </a:ext>
          </a:extLst>
        </xdr:cNvPr>
        <xdr:cNvSpPr/>
      </xdr:nvSpPr>
      <xdr:spPr>
        <a:xfrm>
          <a:off x="12763500" y="13303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48950</xdr:rowOff>
    </xdr:from>
    <xdr:ext cx="534377" cy="259045"/>
    <xdr:sp macro="" textlink="">
      <xdr:nvSpPr>
        <xdr:cNvPr id="634" name="テキスト ボックス 633">
          <a:extLst>
            <a:ext uri="{FF2B5EF4-FFF2-40B4-BE49-F238E27FC236}">
              <a16:creationId xmlns:a16="http://schemas.microsoft.com/office/drawing/2014/main" xmlns="" id="{00000000-0008-0000-0700-00007A020000}"/>
            </a:ext>
          </a:extLst>
        </xdr:cNvPr>
        <xdr:cNvSpPr txBox="1"/>
      </xdr:nvSpPr>
      <xdr:spPr>
        <a:xfrm>
          <a:off x="12547111" y="13079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xmlns="" id="{00000000-0008-0000-0700-00007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xmlns="" id="{00000000-0008-0000-0700-00007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xmlns="" id="{00000000-0008-0000-0700-00007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xmlns="" id="{00000000-0008-0000-0700-00007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xmlns="" id="{00000000-0008-0000-0700-00007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106731</xdr:rowOff>
    </xdr:from>
    <xdr:to>
      <xdr:col>85</xdr:col>
      <xdr:colOff>177800</xdr:colOff>
      <xdr:row>79</xdr:row>
      <xdr:rowOff>36881</xdr:rowOff>
    </xdr:to>
    <xdr:sp macro="" textlink="">
      <xdr:nvSpPr>
        <xdr:cNvPr id="640" name="楕円 639">
          <a:extLst>
            <a:ext uri="{FF2B5EF4-FFF2-40B4-BE49-F238E27FC236}">
              <a16:creationId xmlns:a16="http://schemas.microsoft.com/office/drawing/2014/main" xmlns="" id="{00000000-0008-0000-0700-000080020000}"/>
            </a:ext>
          </a:extLst>
        </xdr:cNvPr>
        <xdr:cNvSpPr/>
      </xdr:nvSpPr>
      <xdr:spPr>
        <a:xfrm>
          <a:off x="16268700" y="13479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21658</xdr:rowOff>
    </xdr:from>
    <xdr:ext cx="469744" cy="259045"/>
    <xdr:sp macro="" textlink="">
      <xdr:nvSpPr>
        <xdr:cNvPr id="641" name="災害復旧費該当値テキスト">
          <a:extLst>
            <a:ext uri="{FF2B5EF4-FFF2-40B4-BE49-F238E27FC236}">
              <a16:creationId xmlns:a16="http://schemas.microsoft.com/office/drawing/2014/main" xmlns="" id="{00000000-0008-0000-0700-000081020000}"/>
            </a:ext>
          </a:extLst>
        </xdr:cNvPr>
        <xdr:cNvSpPr txBox="1"/>
      </xdr:nvSpPr>
      <xdr:spPr>
        <a:xfrm>
          <a:off x="16370300" y="13394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153308</xdr:rowOff>
    </xdr:from>
    <xdr:to>
      <xdr:col>81</xdr:col>
      <xdr:colOff>101600</xdr:colOff>
      <xdr:row>79</xdr:row>
      <xdr:rowOff>83458</xdr:rowOff>
    </xdr:to>
    <xdr:sp macro="" textlink="">
      <xdr:nvSpPr>
        <xdr:cNvPr id="642" name="楕円 641">
          <a:extLst>
            <a:ext uri="{FF2B5EF4-FFF2-40B4-BE49-F238E27FC236}">
              <a16:creationId xmlns:a16="http://schemas.microsoft.com/office/drawing/2014/main" xmlns="" id="{00000000-0008-0000-0700-000082020000}"/>
            </a:ext>
          </a:extLst>
        </xdr:cNvPr>
        <xdr:cNvSpPr/>
      </xdr:nvSpPr>
      <xdr:spPr>
        <a:xfrm>
          <a:off x="15430500" y="13526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74585</xdr:rowOff>
    </xdr:from>
    <xdr:ext cx="378565" cy="259045"/>
    <xdr:sp macro="" textlink="">
      <xdr:nvSpPr>
        <xdr:cNvPr id="643" name="テキスト ボックス 642">
          <a:extLst>
            <a:ext uri="{FF2B5EF4-FFF2-40B4-BE49-F238E27FC236}">
              <a16:creationId xmlns:a16="http://schemas.microsoft.com/office/drawing/2014/main" xmlns="" id="{00000000-0008-0000-0700-000083020000}"/>
            </a:ext>
          </a:extLst>
        </xdr:cNvPr>
        <xdr:cNvSpPr txBox="1"/>
      </xdr:nvSpPr>
      <xdr:spPr>
        <a:xfrm>
          <a:off x="15292017" y="136191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154127</xdr:rowOff>
    </xdr:from>
    <xdr:to>
      <xdr:col>76</xdr:col>
      <xdr:colOff>165100</xdr:colOff>
      <xdr:row>79</xdr:row>
      <xdr:rowOff>84277</xdr:rowOff>
    </xdr:to>
    <xdr:sp macro="" textlink="">
      <xdr:nvSpPr>
        <xdr:cNvPr id="644" name="楕円 643">
          <a:extLst>
            <a:ext uri="{FF2B5EF4-FFF2-40B4-BE49-F238E27FC236}">
              <a16:creationId xmlns:a16="http://schemas.microsoft.com/office/drawing/2014/main" xmlns="" id="{00000000-0008-0000-0700-000084020000}"/>
            </a:ext>
          </a:extLst>
        </xdr:cNvPr>
        <xdr:cNvSpPr/>
      </xdr:nvSpPr>
      <xdr:spPr>
        <a:xfrm>
          <a:off x="14541500" y="13527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75404</xdr:rowOff>
    </xdr:from>
    <xdr:ext cx="378565" cy="259045"/>
    <xdr:sp macro="" textlink="">
      <xdr:nvSpPr>
        <xdr:cNvPr id="645" name="テキスト ボックス 644">
          <a:extLst>
            <a:ext uri="{FF2B5EF4-FFF2-40B4-BE49-F238E27FC236}">
              <a16:creationId xmlns:a16="http://schemas.microsoft.com/office/drawing/2014/main" xmlns="" id="{00000000-0008-0000-0700-000085020000}"/>
            </a:ext>
          </a:extLst>
        </xdr:cNvPr>
        <xdr:cNvSpPr txBox="1"/>
      </xdr:nvSpPr>
      <xdr:spPr>
        <a:xfrm>
          <a:off x="14403017" y="136199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104826</xdr:rowOff>
    </xdr:from>
    <xdr:to>
      <xdr:col>72</xdr:col>
      <xdr:colOff>38100</xdr:colOff>
      <xdr:row>77</xdr:row>
      <xdr:rowOff>34976</xdr:rowOff>
    </xdr:to>
    <xdr:sp macro="" textlink="">
      <xdr:nvSpPr>
        <xdr:cNvPr id="646" name="楕円 645">
          <a:extLst>
            <a:ext uri="{FF2B5EF4-FFF2-40B4-BE49-F238E27FC236}">
              <a16:creationId xmlns:a16="http://schemas.microsoft.com/office/drawing/2014/main" xmlns="" id="{00000000-0008-0000-0700-000086020000}"/>
            </a:ext>
          </a:extLst>
        </xdr:cNvPr>
        <xdr:cNvSpPr/>
      </xdr:nvSpPr>
      <xdr:spPr>
        <a:xfrm>
          <a:off x="13652500" y="13135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51503</xdr:rowOff>
    </xdr:from>
    <xdr:ext cx="534377" cy="259045"/>
    <xdr:sp macro="" textlink="">
      <xdr:nvSpPr>
        <xdr:cNvPr id="647" name="テキスト ボックス 646">
          <a:extLst>
            <a:ext uri="{FF2B5EF4-FFF2-40B4-BE49-F238E27FC236}">
              <a16:creationId xmlns:a16="http://schemas.microsoft.com/office/drawing/2014/main" xmlns="" id="{00000000-0008-0000-0700-000087020000}"/>
            </a:ext>
          </a:extLst>
        </xdr:cNvPr>
        <xdr:cNvSpPr txBox="1"/>
      </xdr:nvSpPr>
      <xdr:spPr>
        <a:xfrm>
          <a:off x="13436111" y="12910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26836</xdr:rowOff>
    </xdr:from>
    <xdr:to>
      <xdr:col>67</xdr:col>
      <xdr:colOff>101600</xdr:colOff>
      <xdr:row>78</xdr:row>
      <xdr:rowOff>128436</xdr:rowOff>
    </xdr:to>
    <xdr:sp macro="" textlink="">
      <xdr:nvSpPr>
        <xdr:cNvPr id="648" name="楕円 647">
          <a:extLst>
            <a:ext uri="{FF2B5EF4-FFF2-40B4-BE49-F238E27FC236}">
              <a16:creationId xmlns:a16="http://schemas.microsoft.com/office/drawing/2014/main" xmlns="" id="{00000000-0008-0000-0700-000088020000}"/>
            </a:ext>
          </a:extLst>
        </xdr:cNvPr>
        <xdr:cNvSpPr/>
      </xdr:nvSpPr>
      <xdr:spPr>
        <a:xfrm>
          <a:off x="12763500" y="13399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119563</xdr:rowOff>
    </xdr:from>
    <xdr:ext cx="469744" cy="259045"/>
    <xdr:sp macro="" textlink="">
      <xdr:nvSpPr>
        <xdr:cNvPr id="649" name="テキスト ボックス 648">
          <a:extLst>
            <a:ext uri="{FF2B5EF4-FFF2-40B4-BE49-F238E27FC236}">
              <a16:creationId xmlns:a16="http://schemas.microsoft.com/office/drawing/2014/main" xmlns="" id="{00000000-0008-0000-0700-000089020000}"/>
            </a:ext>
          </a:extLst>
        </xdr:cNvPr>
        <xdr:cNvSpPr txBox="1"/>
      </xdr:nvSpPr>
      <xdr:spPr>
        <a:xfrm>
          <a:off x="12579428" y="13492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a:extLst>
            <a:ext uri="{FF2B5EF4-FFF2-40B4-BE49-F238E27FC236}">
              <a16:creationId xmlns:a16="http://schemas.microsoft.com/office/drawing/2014/main" xmlns="" id="{00000000-0008-0000-0700-00008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a:extLst>
            <a:ext uri="{FF2B5EF4-FFF2-40B4-BE49-F238E27FC236}">
              <a16:creationId xmlns:a16="http://schemas.microsoft.com/office/drawing/2014/main" xmlns="" id="{00000000-0008-0000-0700-00008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a:extLst>
            <a:ext uri="{FF2B5EF4-FFF2-40B4-BE49-F238E27FC236}">
              <a16:creationId xmlns:a16="http://schemas.microsoft.com/office/drawing/2014/main" xmlns="" id="{00000000-0008-0000-0700-00008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a:extLst>
            <a:ext uri="{FF2B5EF4-FFF2-40B4-BE49-F238E27FC236}">
              <a16:creationId xmlns:a16="http://schemas.microsoft.com/office/drawing/2014/main" xmlns="" id="{00000000-0008-0000-0700-00008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a:extLst>
            <a:ext uri="{FF2B5EF4-FFF2-40B4-BE49-F238E27FC236}">
              <a16:creationId xmlns:a16="http://schemas.microsoft.com/office/drawing/2014/main" xmlns="" id="{00000000-0008-0000-0700-00008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a:extLst>
            <a:ext uri="{FF2B5EF4-FFF2-40B4-BE49-F238E27FC236}">
              <a16:creationId xmlns:a16="http://schemas.microsoft.com/office/drawing/2014/main" xmlns="" id="{00000000-0008-0000-0700-00008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a:extLst>
            <a:ext uri="{FF2B5EF4-FFF2-40B4-BE49-F238E27FC236}">
              <a16:creationId xmlns:a16="http://schemas.microsoft.com/office/drawing/2014/main" xmlns="" id="{00000000-0008-0000-0700-00009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a:extLst>
            <a:ext uri="{FF2B5EF4-FFF2-40B4-BE49-F238E27FC236}">
              <a16:creationId xmlns:a16="http://schemas.microsoft.com/office/drawing/2014/main" xmlns="" id="{00000000-0008-0000-0700-00009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a:extLst>
            <a:ext uri="{FF2B5EF4-FFF2-40B4-BE49-F238E27FC236}">
              <a16:creationId xmlns:a16="http://schemas.microsoft.com/office/drawing/2014/main" xmlns="" id="{00000000-0008-0000-0700-00009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a:extLst>
            <a:ext uri="{FF2B5EF4-FFF2-40B4-BE49-F238E27FC236}">
              <a16:creationId xmlns:a16="http://schemas.microsoft.com/office/drawing/2014/main" xmlns="" id="{00000000-0008-0000-0700-00009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0" name="直線コネクタ 659">
          <a:extLst>
            <a:ext uri="{FF2B5EF4-FFF2-40B4-BE49-F238E27FC236}">
              <a16:creationId xmlns:a16="http://schemas.microsoft.com/office/drawing/2014/main" xmlns="" id="{00000000-0008-0000-0700-000094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1" name="テキスト ボックス 660">
          <a:extLst>
            <a:ext uri="{FF2B5EF4-FFF2-40B4-BE49-F238E27FC236}">
              <a16:creationId xmlns:a16="http://schemas.microsoft.com/office/drawing/2014/main" xmlns="" id="{00000000-0008-0000-0700-000095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2" name="直線コネクタ 661">
          <a:extLst>
            <a:ext uri="{FF2B5EF4-FFF2-40B4-BE49-F238E27FC236}">
              <a16:creationId xmlns:a16="http://schemas.microsoft.com/office/drawing/2014/main" xmlns="" id="{00000000-0008-0000-0700-000096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3" name="テキスト ボックス 662">
          <a:extLst>
            <a:ext uri="{FF2B5EF4-FFF2-40B4-BE49-F238E27FC236}">
              <a16:creationId xmlns:a16="http://schemas.microsoft.com/office/drawing/2014/main" xmlns="" id="{00000000-0008-0000-0700-000097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4" name="直線コネクタ 663">
          <a:extLst>
            <a:ext uri="{FF2B5EF4-FFF2-40B4-BE49-F238E27FC236}">
              <a16:creationId xmlns:a16="http://schemas.microsoft.com/office/drawing/2014/main" xmlns="" id="{00000000-0008-0000-0700-000098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5" name="テキスト ボックス 664">
          <a:extLst>
            <a:ext uri="{FF2B5EF4-FFF2-40B4-BE49-F238E27FC236}">
              <a16:creationId xmlns:a16="http://schemas.microsoft.com/office/drawing/2014/main" xmlns="" id="{00000000-0008-0000-0700-000099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6" name="直線コネクタ 665">
          <a:extLst>
            <a:ext uri="{FF2B5EF4-FFF2-40B4-BE49-F238E27FC236}">
              <a16:creationId xmlns:a16="http://schemas.microsoft.com/office/drawing/2014/main" xmlns="" id="{00000000-0008-0000-0700-00009A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7" name="テキスト ボックス 666">
          <a:extLst>
            <a:ext uri="{FF2B5EF4-FFF2-40B4-BE49-F238E27FC236}">
              <a16:creationId xmlns:a16="http://schemas.microsoft.com/office/drawing/2014/main" xmlns="" id="{00000000-0008-0000-0700-00009B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a:extLst>
            <a:ext uri="{FF2B5EF4-FFF2-40B4-BE49-F238E27FC236}">
              <a16:creationId xmlns:a16="http://schemas.microsoft.com/office/drawing/2014/main" xmlns="" id="{00000000-0008-0000-0700-00009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9" name="テキスト ボックス 668">
          <a:extLst>
            <a:ext uri="{FF2B5EF4-FFF2-40B4-BE49-F238E27FC236}">
              <a16:creationId xmlns:a16="http://schemas.microsoft.com/office/drawing/2014/main" xmlns="" id="{00000000-0008-0000-0700-00009D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公債費グラフ枠">
          <a:extLst>
            <a:ext uri="{FF2B5EF4-FFF2-40B4-BE49-F238E27FC236}">
              <a16:creationId xmlns:a16="http://schemas.microsoft.com/office/drawing/2014/main" xmlns="" id="{00000000-0008-0000-0700-00009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73557</xdr:rowOff>
    </xdr:from>
    <xdr:to>
      <xdr:col>85</xdr:col>
      <xdr:colOff>126364</xdr:colOff>
      <xdr:row>98</xdr:row>
      <xdr:rowOff>99251</xdr:rowOff>
    </xdr:to>
    <xdr:cxnSp macro="">
      <xdr:nvCxnSpPr>
        <xdr:cNvPr id="671" name="直線コネクタ 670">
          <a:extLst>
            <a:ext uri="{FF2B5EF4-FFF2-40B4-BE49-F238E27FC236}">
              <a16:creationId xmlns:a16="http://schemas.microsoft.com/office/drawing/2014/main" xmlns="" id="{00000000-0008-0000-0700-00009F020000}"/>
            </a:ext>
          </a:extLst>
        </xdr:cNvPr>
        <xdr:cNvCxnSpPr/>
      </xdr:nvCxnSpPr>
      <xdr:spPr>
        <a:xfrm flipV="1">
          <a:off x="16317595" y="15675507"/>
          <a:ext cx="1269" cy="1225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103078</xdr:rowOff>
    </xdr:from>
    <xdr:ext cx="469744" cy="259045"/>
    <xdr:sp macro="" textlink="">
      <xdr:nvSpPr>
        <xdr:cNvPr id="672" name="公債費最小値テキスト">
          <a:extLst>
            <a:ext uri="{FF2B5EF4-FFF2-40B4-BE49-F238E27FC236}">
              <a16:creationId xmlns:a16="http://schemas.microsoft.com/office/drawing/2014/main" xmlns="" id="{00000000-0008-0000-0700-0000A0020000}"/>
            </a:ext>
          </a:extLst>
        </xdr:cNvPr>
        <xdr:cNvSpPr txBox="1"/>
      </xdr:nvSpPr>
      <xdr:spPr>
        <a:xfrm>
          <a:off x="16370300" y="16905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99251</xdr:rowOff>
    </xdr:from>
    <xdr:to>
      <xdr:col>86</xdr:col>
      <xdr:colOff>25400</xdr:colOff>
      <xdr:row>98</xdr:row>
      <xdr:rowOff>99251</xdr:rowOff>
    </xdr:to>
    <xdr:cxnSp macro="">
      <xdr:nvCxnSpPr>
        <xdr:cNvPr id="673" name="直線コネクタ 672">
          <a:extLst>
            <a:ext uri="{FF2B5EF4-FFF2-40B4-BE49-F238E27FC236}">
              <a16:creationId xmlns:a16="http://schemas.microsoft.com/office/drawing/2014/main" xmlns="" id="{00000000-0008-0000-0700-0000A1020000}"/>
            </a:ext>
          </a:extLst>
        </xdr:cNvPr>
        <xdr:cNvCxnSpPr/>
      </xdr:nvCxnSpPr>
      <xdr:spPr>
        <a:xfrm>
          <a:off x="16230600" y="16901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20234</xdr:rowOff>
    </xdr:from>
    <xdr:ext cx="599010" cy="259045"/>
    <xdr:sp macro="" textlink="">
      <xdr:nvSpPr>
        <xdr:cNvPr id="674" name="公債費最大値テキスト">
          <a:extLst>
            <a:ext uri="{FF2B5EF4-FFF2-40B4-BE49-F238E27FC236}">
              <a16:creationId xmlns:a16="http://schemas.microsoft.com/office/drawing/2014/main" xmlns="" id="{00000000-0008-0000-0700-0000A2020000}"/>
            </a:ext>
          </a:extLst>
        </xdr:cNvPr>
        <xdr:cNvSpPr txBox="1"/>
      </xdr:nvSpPr>
      <xdr:spPr>
        <a:xfrm>
          <a:off x="16370300" y="15450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276,967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73557</xdr:rowOff>
    </xdr:from>
    <xdr:to>
      <xdr:col>86</xdr:col>
      <xdr:colOff>25400</xdr:colOff>
      <xdr:row>91</xdr:row>
      <xdr:rowOff>73557</xdr:rowOff>
    </xdr:to>
    <xdr:cxnSp macro="">
      <xdr:nvCxnSpPr>
        <xdr:cNvPr id="675" name="直線コネクタ 674">
          <a:extLst>
            <a:ext uri="{FF2B5EF4-FFF2-40B4-BE49-F238E27FC236}">
              <a16:creationId xmlns:a16="http://schemas.microsoft.com/office/drawing/2014/main" xmlns="" id="{00000000-0008-0000-0700-0000A3020000}"/>
            </a:ext>
          </a:extLst>
        </xdr:cNvPr>
        <xdr:cNvCxnSpPr/>
      </xdr:nvCxnSpPr>
      <xdr:spPr>
        <a:xfrm>
          <a:off x="16230600" y="15675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140976</xdr:rowOff>
    </xdr:from>
    <xdr:to>
      <xdr:col>85</xdr:col>
      <xdr:colOff>127000</xdr:colOff>
      <xdr:row>96</xdr:row>
      <xdr:rowOff>160274</xdr:rowOff>
    </xdr:to>
    <xdr:cxnSp macro="">
      <xdr:nvCxnSpPr>
        <xdr:cNvPr id="676" name="直線コネクタ 675">
          <a:extLst>
            <a:ext uri="{FF2B5EF4-FFF2-40B4-BE49-F238E27FC236}">
              <a16:creationId xmlns:a16="http://schemas.microsoft.com/office/drawing/2014/main" xmlns="" id="{00000000-0008-0000-0700-0000A4020000}"/>
            </a:ext>
          </a:extLst>
        </xdr:cNvPr>
        <xdr:cNvCxnSpPr/>
      </xdr:nvCxnSpPr>
      <xdr:spPr>
        <a:xfrm flipV="1">
          <a:off x="15481300" y="16600176"/>
          <a:ext cx="838200" cy="19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111749</xdr:rowOff>
    </xdr:from>
    <xdr:ext cx="534377" cy="259045"/>
    <xdr:sp macro="" textlink="">
      <xdr:nvSpPr>
        <xdr:cNvPr id="677" name="公債費平均値テキスト">
          <a:extLst>
            <a:ext uri="{FF2B5EF4-FFF2-40B4-BE49-F238E27FC236}">
              <a16:creationId xmlns:a16="http://schemas.microsoft.com/office/drawing/2014/main" xmlns="" id="{00000000-0008-0000-0700-0000A5020000}"/>
            </a:ext>
          </a:extLst>
        </xdr:cNvPr>
        <xdr:cNvSpPr txBox="1"/>
      </xdr:nvSpPr>
      <xdr:spPr>
        <a:xfrm>
          <a:off x="16370300" y="163994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88872</xdr:rowOff>
    </xdr:from>
    <xdr:to>
      <xdr:col>85</xdr:col>
      <xdr:colOff>177800</xdr:colOff>
      <xdr:row>97</xdr:row>
      <xdr:rowOff>19022</xdr:rowOff>
    </xdr:to>
    <xdr:sp macro="" textlink="">
      <xdr:nvSpPr>
        <xdr:cNvPr id="678" name="フローチャート: 判断 677">
          <a:extLst>
            <a:ext uri="{FF2B5EF4-FFF2-40B4-BE49-F238E27FC236}">
              <a16:creationId xmlns:a16="http://schemas.microsoft.com/office/drawing/2014/main" xmlns="" id="{00000000-0008-0000-0700-0000A6020000}"/>
            </a:ext>
          </a:extLst>
        </xdr:cNvPr>
        <xdr:cNvSpPr/>
      </xdr:nvSpPr>
      <xdr:spPr>
        <a:xfrm>
          <a:off x="16268700" y="16548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140253</xdr:rowOff>
    </xdr:from>
    <xdr:to>
      <xdr:col>81</xdr:col>
      <xdr:colOff>50800</xdr:colOff>
      <xdr:row>96</xdr:row>
      <xdr:rowOff>160274</xdr:rowOff>
    </xdr:to>
    <xdr:cxnSp macro="">
      <xdr:nvCxnSpPr>
        <xdr:cNvPr id="679" name="直線コネクタ 678">
          <a:extLst>
            <a:ext uri="{FF2B5EF4-FFF2-40B4-BE49-F238E27FC236}">
              <a16:creationId xmlns:a16="http://schemas.microsoft.com/office/drawing/2014/main" xmlns="" id="{00000000-0008-0000-0700-0000A7020000}"/>
            </a:ext>
          </a:extLst>
        </xdr:cNvPr>
        <xdr:cNvCxnSpPr/>
      </xdr:nvCxnSpPr>
      <xdr:spPr>
        <a:xfrm>
          <a:off x="14592300" y="16599453"/>
          <a:ext cx="889000" cy="20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88081</xdr:rowOff>
    </xdr:from>
    <xdr:to>
      <xdr:col>81</xdr:col>
      <xdr:colOff>101600</xdr:colOff>
      <xdr:row>97</xdr:row>
      <xdr:rowOff>18231</xdr:rowOff>
    </xdr:to>
    <xdr:sp macro="" textlink="">
      <xdr:nvSpPr>
        <xdr:cNvPr id="680" name="フローチャート: 判断 679">
          <a:extLst>
            <a:ext uri="{FF2B5EF4-FFF2-40B4-BE49-F238E27FC236}">
              <a16:creationId xmlns:a16="http://schemas.microsoft.com/office/drawing/2014/main" xmlns="" id="{00000000-0008-0000-0700-0000A8020000}"/>
            </a:ext>
          </a:extLst>
        </xdr:cNvPr>
        <xdr:cNvSpPr/>
      </xdr:nvSpPr>
      <xdr:spPr>
        <a:xfrm>
          <a:off x="15430500" y="16547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34758</xdr:rowOff>
    </xdr:from>
    <xdr:ext cx="534377" cy="259045"/>
    <xdr:sp macro="" textlink="">
      <xdr:nvSpPr>
        <xdr:cNvPr id="681" name="テキスト ボックス 680">
          <a:extLst>
            <a:ext uri="{FF2B5EF4-FFF2-40B4-BE49-F238E27FC236}">
              <a16:creationId xmlns:a16="http://schemas.microsoft.com/office/drawing/2014/main" xmlns="" id="{00000000-0008-0000-0700-0000A9020000}"/>
            </a:ext>
          </a:extLst>
        </xdr:cNvPr>
        <xdr:cNvSpPr txBox="1"/>
      </xdr:nvSpPr>
      <xdr:spPr>
        <a:xfrm>
          <a:off x="15214111" y="16322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136806</xdr:rowOff>
    </xdr:from>
    <xdr:to>
      <xdr:col>76</xdr:col>
      <xdr:colOff>114300</xdr:colOff>
      <xdr:row>96</xdr:row>
      <xdr:rowOff>140253</xdr:rowOff>
    </xdr:to>
    <xdr:cxnSp macro="">
      <xdr:nvCxnSpPr>
        <xdr:cNvPr id="682" name="直線コネクタ 681">
          <a:extLst>
            <a:ext uri="{FF2B5EF4-FFF2-40B4-BE49-F238E27FC236}">
              <a16:creationId xmlns:a16="http://schemas.microsoft.com/office/drawing/2014/main" xmlns="" id="{00000000-0008-0000-0700-0000AA020000}"/>
            </a:ext>
          </a:extLst>
        </xdr:cNvPr>
        <xdr:cNvCxnSpPr/>
      </xdr:nvCxnSpPr>
      <xdr:spPr>
        <a:xfrm>
          <a:off x="13703300" y="16596006"/>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102904</xdr:rowOff>
    </xdr:from>
    <xdr:to>
      <xdr:col>76</xdr:col>
      <xdr:colOff>165100</xdr:colOff>
      <xdr:row>97</xdr:row>
      <xdr:rowOff>33054</xdr:rowOff>
    </xdr:to>
    <xdr:sp macro="" textlink="">
      <xdr:nvSpPr>
        <xdr:cNvPr id="683" name="フローチャート: 判断 682">
          <a:extLst>
            <a:ext uri="{FF2B5EF4-FFF2-40B4-BE49-F238E27FC236}">
              <a16:creationId xmlns:a16="http://schemas.microsoft.com/office/drawing/2014/main" xmlns="" id="{00000000-0008-0000-0700-0000AB020000}"/>
            </a:ext>
          </a:extLst>
        </xdr:cNvPr>
        <xdr:cNvSpPr/>
      </xdr:nvSpPr>
      <xdr:spPr>
        <a:xfrm>
          <a:off x="14541500" y="16562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24181</xdr:rowOff>
    </xdr:from>
    <xdr:ext cx="534377" cy="259045"/>
    <xdr:sp macro="" textlink="">
      <xdr:nvSpPr>
        <xdr:cNvPr id="684" name="テキスト ボックス 683">
          <a:extLst>
            <a:ext uri="{FF2B5EF4-FFF2-40B4-BE49-F238E27FC236}">
              <a16:creationId xmlns:a16="http://schemas.microsoft.com/office/drawing/2014/main" xmlns="" id="{00000000-0008-0000-0700-0000AC020000}"/>
            </a:ext>
          </a:extLst>
        </xdr:cNvPr>
        <xdr:cNvSpPr txBox="1"/>
      </xdr:nvSpPr>
      <xdr:spPr>
        <a:xfrm>
          <a:off x="14325111" y="1665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136806</xdr:rowOff>
    </xdr:from>
    <xdr:to>
      <xdr:col>71</xdr:col>
      <xdr:colOff>177800</xdr:colOff>
      <xdr:row>96</xdr:row>
      <xdr:rowOff>157888</xdr:rowOff>
    </xdr:to>
    <xdr:cxnSp macro="">
      <xdr:nvCxnSpPr>
        <xdr:cNvPr id="685" name="直線コネクタ 684">
          <a:extLst>
            <a:ext uri="{FF2B5EF4-FFF2-40B4-BE49-F238E27FC236}">
              <a16:creationId xmlns:a16="http://schemas.microsoft.com/office/drawing/2014/main" xmlns="" id="{00000000-0008-0000-0700-0000AD020000}"/>
            </a:ext>
          </a:extLst>
        </xdr:cNvPr>
        <xdr:cNvCxnSpPr/>
      </xdr:nvCxnSpPr>
      <xdr:spPr>
        <a:xfrm flipV="1">
          <a:off x="12814300" y="16596006"/>
          <a:ext cx="889000" cy="21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122816</xdr:rowOff>
    </xdr:from>
    <xdr:to>
      <xdr:col>72</xdr:col>
      <xdr:colOff>38100</xdr:colOff>
      <xdr:row>97</xdr:row>
      <xdr:rowOff>52966</xdr:rowOff>
    </xdr:to>
    <xdr:sp macro="" textlink="">
      <xdr:nvSpPr>
        <xdr:cNvPr id="686" name="フローチャート: 判断 685">
          <a:extLst>
            <a:ext uri="{FF2B5EF4-FFF2-40B4-BE49-F238E27FC236}">
              <a16:creationId xmlns:a16="http://schemas.microsoft.com/office/drawing/2014/main" xmlns="" id="{00000000-0008-0000-0700-0000AE020000}"/>
            </a:ext>
          </a:extLst>
        </xdr:cNvPr>
        <xdr:cNvSpPr/>
      </xdr:nvSpPr>
      <xdr:spPr>
        <a:xfrm>
          <a:off x="13652500" y="1658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44093</xdr:rowOff>
    </xdr:from>
    <xdr:ext cx="534377" cy="259045"/>
    <xdr:sp macro="" textlink="">
      <xdr:nvSpPr>
        <xdr:cNvPr id="687" name="テキスト ボックス 686">
          <a:extLst>
            <a:ext uri="{FF2B5EF4-FFF2-40B4-BE49-F238E27FC236}">
              <a16:creationId xmlns:a16="http://schemas.microsoft.com/office/drawing/2014/main" xmlns="" id="{00000000-0008-0000-0700-0000AF020000}"/>
            </a:ext>
          </a:extLst>
        </xdr:cNvPr>
        <xdr:cNvSpPr txBox="1"/>
      </xdr:nvSpPr>
      <xdr:spPr>
        <a:xfrm>
          <a:off x="13436111" y="16674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106352</xdr:rowOff>
    </xdr:from>
    <xdr:to>
      <xdr:col>67</xdr:col>
      <xdr:colOff>101600</xdr:colOff>
      <xdr:row>97</xdr:row>
      <xdr:rowOff>36502</xdr:rowOff>
    </xdr:to>
    <xdr:sp macro="" textlink="">
      <xdr:nvSpPr>
        <xdr:cNvPr id="688" name="フローチャート: 判断 687">
          <a:extLst>
            <a:ext uri="{FF2B5EF4-FFF2-40B4-BE49-F238E27FC236}">
              <a16:creationId xmlns:a16="http://schemas.microsoft.com/office/drawing/2014/main" xmlns="" id="{00000000-0008-0000-0700-0000B0020000}"/>
            </a:ext>
          </a:extLst>
        </xdr:cNvPr>
        <xdr:cNvSpPr/>
      </xdr:nvSpPr>
      <xdr:spPr>
        <a:xfrm>
          <a:off x="12763500" y="16565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53029</xdr:rowOff>
    </xdr:from>
    <xdr:ext cx="534377" cy="259045"/>
    <xdr:sp macro="" textlink="">
      <xdr:nvSpPr>
        <xdr:cNvPr id="689" name="テキスト ボックス 688">
          <a:extLst>
            <a:ext uri="{FF2B5EF4-FFF2-40B4-BE49-F238E27FC236}">
              <a16:creationId xmlns:a16="http://schemas.microsoft.com/office/drawing/2014/main" xmlns="" id="{00000000-0008-0000-0700-0000B1020000}"/>
            </a:ext>
          </a:extLst>
        </xdr:cNvPr>
        <xdr:cNvSpPr txBox="1"/>
      </xdr:nvSpPr>
      <xdr:spPr>
        <a:xfrm>
          <a:off x="12547111" y="16340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xmlns="" id="{00000000-0008-0000-0700-0000B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xmlns="" id="{00000000-0008-0000-0700-0000B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xmlns="" id="{00000000-0008-0000-0700-0000B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xmlns="" id="{00000000-0008-0000-0700-0000B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xmlns="" id="{00000000-0008-0000-0700-0000B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90176</xdr:rowOff>
    </xdr:from>
    <xdr:to>
      <xdr:col>85</xdr:col>
      <xdr:colOff>177800</xdr:colOff>
      <xdr:row>97</xdr:row>
      <xdr:rowOff>20326</xdr:rowOff>
    </xdr:to>
    <xdr:sp macro="" textlink="">
      <xdr:nvSpPr>
        <xdr:cNvPr id="695" name="楕円 694">
          <a:extLst>
            <a:ext uri="{FF2B5EF4-FFF2-40B4-BE49-F238E27FC236}">
              <a16:creationId xmlns:a16="http://schemas.microsoft.com/office/drawing/2014/main" xmlns="" id="{00000000-0008-0000-0700-0000B7020000}"/>
            </a:ext>
          </a:extLst>
        </xdr:cNvPr>
        <xdr:cNvSpPr/>
      </xdr:nvSpPr>
      <xdr:spPr>
        <a:xfrm>
          <a:off x="16268700" y="16549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68603</xdr:rowOff>
    </xdr:from>
    <xdr:ext cx="534377" cy="259045"/>
    <xdr:sp macro="" textlink="">
      <xdr:nvSpPr>
        <xdr:cNvPr id="696" name="公債費該当値テキスト">
          <a:extLst>
            <a:ext uri="{FF2B5EF4-FFF2-40B4-BE49-F238E27FC236}">
              <a16:creationId xmlns:a16="http://schemas.microsoft.com/office/drawing/2014/main" xmlns="" id="{00000000-0008-0000-0700-0000B8020000}"/>
            </a:ext>
          </a:extLst>
        </xdr:cNvPr>
        <xdr:cNvSpPr txBox="1"/>
      </xdr:nvSpPr>
      <xdr:spPr>
        <a:xfrm>
          <a:off x="16370300" y="16527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109474</xdr:rowOff>
    </xdr:from>
    <xdr:to>
      <xdr:col>81</xdr:col>
      <xdr:colOff>101600</xdr:colOff>
      <xdr:row>97</xdr:row>
      <xdr:rowOff>39624</xdr:rowOff>
    </xdr:to>
    <xdr:sp macro="" textlink="">
      <xdr:nvSpPr>
        <xdr:cNvPr id="697" name="楕円 696">
          <a:extLst>
            <a:ext uri="{FF2B5EF4-FFF2-40B4-BE49-F238E27FC236}">
              <a16:creationId xmlns:a16="http://schemas.microsoft.com/office/drawing/2014/main" xmlns="" id="{00000000-0008-0000-0700-0000B9020000}"/>
            </a:ext>
          </a:extLst>
        </xdr:cNvPr>
        <xdr:cNvSpPr/>
      </xdr:nvSpPr>
      <xdr:spPr>
        <a:xfrm>
          <a:off x="15430500" y="1656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30751</xdr:rowOff>
    </xdr:from>
    <xdr:ext cx="534377" cy="259045"/>
    <xdr:sp macro="" textlink="">
      <xdr:nvSpPr>
        <xdr:cNvPr id="698" name="テキスト ボックス 697">
          <a:extLst>
            <a:ext uri="{FF2B5EF4-FFF2-40B4-BE49-F238E27FC236}">
              <a16:creationId xmlns:a16="http://schemas.microsoft.com/office/drawing/2014/main" xmlns="" id="{00000000-0008-0000-0700-0000BA020000}"/>
            </a:ext>
          </a:extLst>
        </xdr:cNvPr>
        <xdr:cNvSpPr txBox="1"/>
      </xdr:nvSpPr>
      <xdr:spPr>
        <a:xfrm>
          <a:off x="15214111" y="16661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89453</xdr:rowOff>
    </xdr:from>
    <xdr:to>
      <xdr:col>76</xdr:col>
      <xdr:colOff>165100</xdr:colOff>
      <xdr:row>97</xdr:row>
      <xdr:rowOff>19603</xdr:rowOff>
    </xdr:to>
    <xdr:sp macro="" textlink="">
      <xdr:nvSpPr>
        <xdr:cNvPr id="699" name="楕円 698">
          <a:extLst>
            <a:ext uri="{FF2B5EF4-FFF2-40B4-BE49-F238E27FC236}">
              <a16:creationId xmlns:a16="http://schemas.microsoft.com/office/drawing/2014/main" xmlns="" id="{00000000-0008-0000-0700-0000BB020000}"/>
            </a:ext>
          </a:extLst>
        </xdr:cNvPr>
        <xdr:cNvSpPr/>
      </xdr:nvSpPr>
      <xdr:spPr>
        <a:xfrm>
          <a:off x="14541500" y="16548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36130</xdr:rowOff>
    </xdr:from>
    <xdr:ext cx="534377" cy="259045"/>
    <xdr:sp macro="" textlink="">
      <xdr:nvSpPr>
        <xdr:cNvPr id="700" name="テキスト ボックス 699">
          <a:extLst>
            <a:ext uri="{FF2B5EF4-FFF2-40B4-BE49-F238E27FC236}">
              <a16:creationId xmlns:a16="http://schemas.microsoft.com/office/drawing/2014/main" xmlns="" id="{00000000-0008-0000-0700-0000BC020000}"/>
            </a:ext>
          </a:extLst>
        </xdr:cNvPr>
        <xdr:cNvSpPr txBox="1"/>
      </xdr:nvSpPr>
      <xdr:spPr>
        <a:xfrm>
          <a:off x="14325111" y="16323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86006</xdr:rowOff>
    </xdr:from>
    <xdr:to>
      <xdr:col>72</xdr:col>
      <xdr:colOff>38100</xdr:colOff>
      <xdr:row>97</xdr:row>
      <xdr:rowOff>16156</xdr:rowOff>
    </xdr:to>
    <xdr:sp macro="" textlink="">
      <xdr:nvSpPr>
        <xdr:cNvPr id="701" name="楕円 700">
          <a:extLst>
            <a:ext uri="{FF2B5EF4-FFF2-40B4-BE49-F238E27FC236}">
              <a16:creationId xmlns:a16="http://schemas.microsoft.com/office/drawing/2014/main" xmlns="" id="{00000000-0008-0000-0700-0000BD020000}"/>
            </a:ext>
          </a:extLst>
        </xdr:cNvPr>
        <xdr:cNvSpPr/>
      </xdr:nvSpPr>
      <xdr:spPr>
        <a:xfrm>
          <a:off x="13652500" y="1654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32683</xdr:rowOff>
    </xdr:from>
    <xdr:ext cx="534377" cy="259045"/>
    <xdr:sp macro="" textlink="">
      <xdr:nvSpPr>
        <xdr:cNvPr id="702" name="テキスト ボックス 701">
          <a:extLst>
            <a:ext uri="{FF2B5EF4-FFF2-40B4-BE49-F238E27FC236}">
              <a16:creationId xmlns:a16="http://schemas.microsoft.com/office/drawing/2014/main" xmlns="" id="{00000000-0008-0000-0700-0000BE020000}"/>
            </a:ext>
          </a:extLst>
        </xdr:cNvPr>
        <xdr:cNvSpPr txBox="1"/>
      </xdr:nvSpPr>
      <xdr:spPr>
        <a:xfrm>
          <a:off x="13436111" y="16320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107088</xdr:rowOff>
    </xdr:from>
    <xdr:to>
      <xdr:col>67</xdr:col>
      <xdr:colOff>101600</xdr:colOff>
      <xdr:row>97</xdr:row>
      <xdr:rowOff>37238</xdr:rowOff>
    </xdr:to>
    <xdr:sp macro="" textlink="">
      <xdr:nvSpPr>
        <xdr:cNvPr id="703" name="楕円 702">
          <a:extLst>
            <a:ext uri="{FF2B5EF4-FFF2-40B4-BE49-F238E27FC236}">
              <a16:creationId xmlns:a16="http://schemas.microsoft.com/office/drawing/2014/main" xmlns="" id="{00000000-0008-0000-0700-0000BF020000}"/>
            </a:ext>
          </a:extLst>
        </xdr:cNvPr>
        <xdr:cNvSpPr/>
      </xdr:nvSpPr>
      <xdr:spPr>
        <a:xfrm>
          <a:off x="12763500" y="1656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28365</xdr:rowOff>
    </xdr:from>
    <xdr:ext cx="534377" cy="259045"/>
    <xdr:sp macro="" textlink="">
      <xdr:nvSpPr>
        <xdr:cNvPr id="704" name="テキスト ボックス 703">
          <a:extLst>
            <a:ext uri="{FF2B5EF4-FFF2-40B4-BE49-F238E27FC236}">
              <a16:creationId xmlns:a16="http://schemas.microsoft.com/office/drawing/2014/main" xmlns="" id="{00000000-0008-0000-0700-0000C0020000}"/>
            </a:ext>
          </a:extLst>
        </xdr:cNvPr>
        <xdr:cNvSpPr txBox="1"/>
      </xdr:nvSpPr>
      <xdr:spPr>
        <a:xfrm>
          <a:off x="12547111" y="16659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a:extLst>
            <a:ext uri="{FF2B5EF4-FFF2-40B4-BE49-F238E27FC236}">
              <a16:creationId xmlns:a16="http://schemas.microsoft.com/office/drawing/2014/main" xmlns="" id="{00000000-0008-0000-0700-0000C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6" name="正方形/長方形 705">
          <a:extLst>
            <a:ext uri="{FF2B5EF4-FFF2-40B4-BE49-F238E27FC236}">
              <a16:creationId xmlns:a16="http://schemas.microsoft.com/office/drawing/2014/main" xmlns="" id="{00000000-0008-0000-0700-0000C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7" name="正方形/長方形 706">
          <a:extLst>
            <a:ext uri="{FF2B5EF4-FFF2-40B4-BE49-F238E27FC236}">
              <a16:creationId xmlns:a16="http://schemas.microsoft.com/office/drawing/2014/main" xmlns="" id="{00000000-0008-0000-0700-0000C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8" name="正方形/長方形 707">
          <a:extLst>
            <a:ext uri="{FF2B5EF4-FFF2-40B4-BE49-F238E27FC236}">
              <a16:creationId xmlns:a16="http://schemas.microsoft.com/office/drawing/2014/main" xmlns="" id="{00000000-0008-0000-0700-0000C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9" name="正方形/長方形 708">
          <a:extLst>
            <a:ext uri="{FF2B5EF4-FFF2-40B4-BE49-F238E27FC236}">
              <a16:creationId xmlns:a16="http://schemas.microsoft.com/office/drawing/2014/main" xmlns="" id="{00000000-0008-0000-0700-0000C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0" name="正方形/長方形 709">
          <a:extLst>
            <a:ext uri="{FF2B5EF4-FFF2-40B4-BE49-F238E27FC236}">
              <a16:creationId xmlns:a16="http://schemas.microsoft.com/office/drawing/2014/main" xmlns="" id="{00000000-0008-0000-0700-0000C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1" name="正方形/長方形 710">
          <a:extLst>
            <a:ext uri="{FF2B5EF4-FFF2-40B4-BE49-F238E27FC236}">
              <a16:creationId xmlns:a16="http://schemas.microsoft.com/office/drawing/2014/main" xmlns="" id="{00000000-0008-0000-0700-0000C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a:extLst>
            <a:ext uri="{FF2B5EF4-FFF2-40B4-BE49-F238E27FC236}">
              <a16:creationId xmlns:a16="http://schemas.microsoft.com/office/drawing/2014/main" xmlns="" id="{00000000-0008-0000-0700-0000C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3" name="テキスト ボックス 712">
          <a:extLst>
            <a:ext uri="{FF2B5EF4-FFF2-40B4-BE49-F238E27FC236}">
              <a16:creationId xmlns:a16="http://schemas.microsoft.com/office/drawing/2014/main" xmlns="" id="{00000000-0008-0000-0700-0000C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a:extLst>
            <a:ext uri="{FF2B5EF4-FFF2-40B4-BE49-F238E27FC236}">
              <a16:creationId xmlns:a16="http://schemas.microsoft.com/office/drawing/2014/main" xmlns="" id="{00000000-0008-0000-0700-0000C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5" name="直線コネクタ 714">
          <a:extLst>
            <a:ext uri="{FF2B5EF4-FFF2-40B4-BE49-F238E27FC236}">
              <a16:creationId xmlns:a16="http://schemas.microsoft.com/office/drawing/2014/main" xmlns="" id="{00000000-0008-0000-0700-0000CB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6" name="テキスト ボックス 715">
          <a:extLst>
            <a:ext uri="{FF2B5EF4-FFF2-40B4-BE49-F238E27FC236}">
              <a16:creationId xmlns:a16="http://schemas.microsoft.com/office/drawing/2014/main" xmlns="" id="{00000000-0008-0000-0700-0000CC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7" name="直線コネクタ 716">
          <a:extLst>
            <a:ext uri="{FF2B5EF4-FFF2-40B4-BE49-F238E27FC236}">
              <a16:creationId xmlns:a16="http://schemas.microsoft.com/office/drawing/2014/main" xmlns="" id="{00000000-0008-0000-0700-0000CD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8" name="テキスト ボックス 717">
          <a:extLst>
            <a:ext uri="{FF2B5EF4-FFF2-40B4-BE49-F238E27FC236}">
              <a16:creationId xmlns:a16="http://schemas.microsoft.com/office/drawing/2014/main" xmlns="" id="{00000000-0008-0000-0700-0000CE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9" name="直線コネクタ 718">
          <a:extLst>
            <a:ext uri="{FF2B5EF4-FFF2-40B4-BE49-F238E27FC236}">
              <a16:creationId xmlns:a16="http://schemas.microsoft.com/office/drawing/2014/main" xmlns="" id="{00000000-0008-0000-0700-0000CF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0" name="テキスト ボックス 719">
          <a:extLst>
            <a:ext uri="{FF2B5EF4-FFF2-40B4-BE49-F238E27FC236}">
              <a16:creationId xmlns:a16="http://schemas.microsoft.com/office/drawing/2014/main" xmlns="" id="{00000000-0008-0000-0700-0000D0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1" name="直線コネクタ 720">
          <a:extLst>
            <a:ext uri="{FF2B5EF4-FFF2-40B4-BE49-F238E27FC236}">
              <a16:creationId xmlns:a16="http://schemas.microsoft.com/office/drawing/2014/main" xmlns="" id="{00000000-0008-0000-0700-0000D1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2" name="テキスト ボックス 721">
          <a:extLst>
            <a:ext uri="{FF2B5EF4-FFF2-40B4-BE49-F238E27FC236}">
              <a16:creationId xmlns:a16="http://schemas.microsoft.com/office/drawing/2014/main" xmlns="" id="{00000000-0008-0000-0700-0000D2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3" name="直線コネクタ 722">
          <a:extLst>
            <a:ext uri="{FF2B5EF4-FFF2-40B4-BE49-F238E27FC236}">
              <a16:creationId xmlns:a16="http://schemas.microsoft.com/office/drawing/2014/main" xmlns="" id="{00000000-0008-0000-0700-0000D3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4" name="テキスト ボックス 723">
          <a:extLst>
            <a:ext uri="{FF2B5EF4-FFF2-40B4-BE49-F238E27FC236}">
              <a16:creationId xmlns:a16="http://schemas.microsoft.com/office/drawing/2014/main" xmlns="" id="{00000000-0008-0000-0700-0000D4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a:extLst>
            <a:ext uri="{FF2B5EF4-FFF2-40B4-BE49-F238E27FC236}">
              <a16:creationId xmlns:a16="http://schemas.microsoft.com/office/drawing/2014/main" xmlns="" id="{00000000-0008-0000-0700-0000D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a:extLst>
            <a:ext uri="{FF2B5EF4-FFF2-40B4-BE49-F238E27FC236}">
              <a16:creationId xmlns:a16="http://schemas.microsoft.com/office/drawing/2014/main" xmlns="" id="{00000000-0008-0000-0700-0000D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諸支出金グラフ枠">
          <a:extLst>
            <a:ext uri="{FF2B5EF4-FFF2-40B4-BE49-F238E27FC236}">
              <a16:creationId xmlns:a16="http://schemas.microsoft.com/office/drawing/2014/main" xmlns="" id="{00000000-0008-0000-0700-0000D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116459</xdr:rowOff>
    </xdr:from>
    <xdr:to>
      <xdr:col>116</xdr:col>
      <xdr:colOff>62864</xdr:colOff>
      <xdr:row>39</xdr:row>
      <xdr:rowOff>44450</xdr:rowOff>
    </xdr:to>
    <xdr:cxnSp macro="">
      <xdr:nvCxnSpPr>
        <xdr:cNvPr id="728" name="直線コネクタ 727">
          <a:extLst>
            <a:ext uri="{FF2B5EF4-FFF2-40B4-BE49-F238E27FC236}">
              <a16:creationId xmlns:a16="http://schemas.microsoft.com/office/drawing/2014/main" xmlns="" id="{00000000-0008-0000-0700-0000D8020000}"/>
            </a:ext>
          </a:extLst>
        </xdr:cNvPr>
        <xdr:cNvCxnSpPr/>
      </xdr:nvCxnSpPr>
      <xdr:spPr>
        <a:xfrm flipV="1">
          <a:off x="22159595" y="5431409"/>
          <a:ext cx="1269" cy="1299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53865</xdr:rowOff>
    </xdr:from>
    <xdr:ext cx="249299" cy="259045"/>
    <xdr:sp macro="" textlink="">
      <xdr:nvSpPr>
        <xdr:cNvPr id="729" name="諸支出金最小値テキスト">
          <a:extLst>
            <a:ext uri="{FF2B5EF4-FFF2-40B4-BE49-F238E27FC236}">
              <a16:creationId xmlns:a16="http://schemas.microsoft.com/office/drawing/2014/main" xmlns="" id="{00000000-0008-0000-0700-0000D9020000}"/>
            </a:ext>
          </a:extLst>
        </xdr:cNvPr>
        <xdr:cNvSpPr txBox="1"/>
      </xdr:nvSpPr>
      <xdr:spPr>
        <a:xfrm>
          <a:off x="22212300" y="67404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0" name="直線コネクタ 729">
          <a:extLst>
            <a:ext uri="{FF2B5EF4-FFF2-40B4-BE49-F238E27FC236}">
              <a16:creationId xmlns:a16="http://schemas.microsoft.com/office/drawing/2014/main" xmlns="" id="{00000000-0008-0000-0700-0000DA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63136</xdr:rowOff>
    </xdr:from>
    <xdr:ext cx="534377" cy="259045"/>
    <xdr:sp macro="" textlink="">
      <xdr:nvSpPr>
        <xdr:cNvPr id="731" name="諸支出金最大値テキスト">
          <a:extLst>
            <a:ext uri="{FF2B5EF4-FFF2-40B4-BE49-F238E27FC236}">
              <a16:creationId xmlns:a16="http://schemas.microsoft.com/office/drawing/2014/main" xmlns="" id="{00000000-0008-0000-0700-0000DB020000}"/>
            </a:ext>
          </a:extLst>
        </xdr:cNvPr>
        <xdr:cNvSpPr txBox="1"/>
      </xdr:nvSpPr>
      <xdr:spPr>
        <a:xfrm>
          <a:off x="22212300" y="5206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10,233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116459</xdr:rowOff>
    </xdr:from>
    <xdr:to>
      <xdr:col>116</xdr:col>
      <xdr:colOff>152400</xdr:colOff>
      <xdr:row>31</xdr:row>
      <xdr:rowOff>116459</xdr:rowOff>
    </xdr:to>
    <xdr:cxnSp macro="">
      <xdr:nvCxnSpPr>
        <xdr:cNvPr id="732" name="直線コネクタ 731">
          <a:extLst>
            <a:ext uri="{FF2B5EF4-FFF2-40B4-BE49-F238E27FC236}">
              <a16:creationId xmlns:a16="http://schemas.microsoft.com/office/drawing/2014/main" xmlns="" id="{00000000-0008-0000-0700-0000DC020000}"/>
            </a:ext>
          </a:extLst>
        </xdr:cNvPr>
        <xdr:cNvCxnSpPr/>
      </xdr:nvCxnSpPr>
      <xdr:spPr>
        <a:xfrm>
          <a:off x="22072600" y="5431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3" name="直線コネクタ 732">
          <a:extLst>
            <a:ext uri="{FF2B5EF4-FFF2-40B4-BE49-F238E27FC236}">
              <a16:creationId xmlns:a16="http://schemas.microsoft.com/office/drawing/2014/main" xmlns="" id="{00000000-0008-0000-0700-0000DD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142765</xdr:rowOff>
    </xdr:from>
    <xdr:ext cx="378565" cy="259045"/>
    <xdr:sp macro="" textlink="">
      <xdr:nvSpPr>
        <xdr:cNvPr id="734" name="諸支出金平均値テキスト">
          <a:extLst>
            <a:ext uri="{FF2B5EF4-FFF2-40B4-BE49-F238E27FC236}">
              <a16:creationId xmlns:a16="http://schemas.microsoft.com/office/drawing/2014/main" xmlns="" id="{00000000-0008-0000-0700-0000DE020000}"/>
            </a:ext>
          </a:extLst>
        </xdr:cNvPr>
        <xdr:cNvSpPr txBox="1"/>
      </xdr:nvSpPr>
      <xdr:spPr>
        <a:xfrm>
          <a:off x="22212300" y="648641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119888</xdr:rowOff>
    </xdr:from>
    <xdr:to>
      <xdr:col>116</xdr:col>
      <xdr:colOff>114300</xdr:colOff>
      <xdr:row>39</xdr:row>
      <xdr:rowOff>50038</xdr:rowOff>
    </xdr:to>
    <xdr:sp macro="" textlink="">
      <xdr:nvSpPr>
        <xdr:cNvPr id="735" name="フローチャート: 判断 734">
          <a:extLst>
            <a:ext uri="{FF2B5EF4-FFF2-40B4-BE49-F238E27FC236}">
              <a16:creationId xmlns:a16="http://schemas.microsoft.com/office/drawing/2014/main" xmlns="" id="{00000000-0008-0000-0700-0000DF020000}"/>
            </a:ext>
          </a:extLst>
        </xdr:cNvPr>
        <xdr:cNvSpPr/>
      </xdr:nvSpPr>
      <xdr:spPr>
        <a:xfrm>
          <a:off x="22110700" y="6634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6" name="直線コネクタ 735">
          <a:extLst>
            <a:ext uri="{FF2B5EF4-FFF2-40B4-BE49-F238E27FC236}">
              <a16:creationId xmlns:a16="http://schemas.microsoft.com/office/drawing/2014/main" xmlns="" id="{00000000-0008-0000-0700-0000E0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87630</xdr:rowOff>
    </xdr:from>
    <xdr:to>
      <xdr:col>112</xdr:col>
      <xdr:colOff>38100</xdr:colOff>
      <xdr:row>39</xdr:row>
      <xdr:rowOff>17780</xdr:rowOff>
    </xdr:to>
    <xdr:sp macro="" textlink="">
      <xdr:nvSpPr>
        <xdr:cNvPr id="737" name="フローチャート: 判断 736">
          <a:extLst>
            <a:ext uri="{FF2B5EF4-FFF2-40B4-BE49-F238E27FC236}">
              <a16:creationId xmlns:a16="http://schemas.microsoft.com/office/drawing/2014/main" xmlns="" id="{00000000-0008-0000-0700-0000E1020000}"/>
            </a:ext>
          </a:extLst>
        </xdr:cNvPr>
        <xdr:cNvSpPr/>
      </xdr:nvSpPr>
      <xdr:spPr>
        <a:xfrm>
          <a:off x="21272500" y="6602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34307</xdr:rowOff>
    </xdr:from>
    <xdr:ext cx="378565" cy="259045"/>
    <xdr:sp macro="" textlink="">
      <xdr:nvSpPr>
        <xdr:cNvPr id="738" name="テキスト ボックス 737">
          <a:extLst>
            <a:ext uri="{FF2B5EF4-FFF2-40B4-BE49-F238E27FC236}">
              <a16:creationId xmlns:a16="http://schemas.microsoft.com/office/drawing/2014/main" xmlns="" id="{00000000-0008-0000-0700-0000E2020000}"/>
            </a:ext>
          </a:extLst>
        </xdr:cNvPr>
        <xdr:cNvSpPr txBox="1"/>
      </xdr:nvSpPr>
      <xdr:spPr>
        <a:xfrm>
          <a:off x="21134017" y="63779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9" name="直線コネクタ 738">
          <a:extLst>
            <a:ext uri="{FF2B5EF4-FFF2-40B4-BE49-F238E27FC236}">
              <a16:creationId xmlns:a16="http://schemas.microsoft.com/office/drawing/2014/main" xmlns="" id="{00000000-0008-0000-0700-0000E3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65532</xdr:rowOff>
    </xdr:from>
    <xdr:to>
      <xdr:col>107</xdr:col>
      <xdr:colOff>101600</xdr:colOff>
      <xdr:row>38</xdr:row>
      <xdr:rowOff>167132</xdr:rowOff>
    </xdr:to>
    <xdr:sp macro="" textlink="">
      <xdr:nvSpPr>
        <xdr:cNvPr id="740" name="フローチャート: 判断 739">
          <a:extLst>
            <a:ext uri="{FF2B5EF4-FFF2-40B4-BE49-F238E27FC236}">
              <a16:creationId xmlns:a16="http://schemas.microsoft.com/office/drawing/2014/main" xmlns="" id="{00000000-0008-0000-0700-0000E4020000}"/>
            </a:ext>
          </a:extLst>
        </xdr:cNvPr>
        <xdr:cNvSpPr/>
      </xdr:nvSpPr>
      <xdr:spPr>
        <a:xfrm>
          <a:off x="20383500" y="6580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12209</xdr:rowOff>
    </xdr:from>
    <xdr:ext cx="378565" cy="259045"/>
    <xdr:sp macro="" textlink="">
      <xdr:nvSpPr>
        <xdr:cNvPr id="741" name="テキスト ボックス 740">
          <a:extLst>
            <a:ext uri="{FF2B5EF4-FFF2-40B4-BE49-F238E27FC236}">
              <a16:creationId xmlns:a16="http://schemas.microsoft.com/office/drawing/2014/main" xmlns="" id="{00000000-0008-0000-0700-0000E5020000}"/>
            </a:ext>
          </a:extLst>
        </xdr:cNvPr>
        <xdr:cNvSpPr txBox="1"/>
      </xdr:nvSpPr>
      <xdr:spPr>
        <a:xfrm>
          <a:off x="20245017" y="63558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2" name="直線コネクタ 741">
          <a:extLst>
            <a:ext uri="{FF2B5EF4-FFF2-40B4-BE49-F238E27FC236}">
              <a16:creationId xmlns:a16="http://schemas.microsoft.com/office/drawing/2014/main" xmlns="" id="{00000000-0008-0000-0700-0000E6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52959</xdr:rowOff>
    </xdr:from>
    <xdr:to>
      <xdr:col>102</xdr:col>
      <xdr:colOff>165100</xdr:colOff>
      <xdr:row>38</xdr:row>
      <xdr:rowOff>154559</xdr:rowOff>
    </xdr:to>
    <xdr:sp macro="" textlink="">
      <xdr:nvSpPr>
        <xdr:cNvPr id="743" name="フローチャート: 判断 742">
          <a:extLst>
            <a:ext uri="{FF2B5EF4-FFF2-40B4-BE49-F238E27FC236}">
              <a16:creationId xmlns:a16="http://schemas.microsoft.com/office/drawing/2014/main" xmlns="" id="{00000000-0008-0000-0700-0000E7020000}"/>
            </a:ext>
          </a:extLst>
        </xdr:cNvPr>
        <xdr:cNvSpPr/>
      </xdr:nvSpPr>
      <xdr:spPr>
        <a:xfrm>
          <a:off x="19494500" y="6568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171086</xdr:rowOff>
    </xdr:from>
    <xdr:ext cx="378565" cy="259045"/>
    <xdr:sp macro="" textlink="">
      <xdr:nvSpPr>
        <xdr:cNvPr id="744" name="テキスト ボックス 743">
          <a:extLst>
            <a:ext uri="{FF2B5EF4-FFF2-40B4-BE49-F238E27FC236}">
              <a16:creationId xmlns:a16="http://schemas.microsoft.com/office/drawing/2014/main" xmlns="" id="{00000000-0008-0000-0700-0000E8020000}"/>
            </a:ext>
          </a:extLst>
        </xdr:cNvPr>
        <xdr:cNvSpPr txBox="1"/>
      </xdr:nvSpPr>
      <xdr:spPr>
        <a:xfrm>
          <a:off x="19356017" y="63432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78613</xdr:rowOff>
    </xdr:from>
    <xdr:to>
      <xdr:col>98</xdr:col>
      <xdr:colOff>38100</xdr:colOff>
      <xdr:row>39</xdr:row>
      <xdr:rowOff>8763</xdr:rowOff>
    </xdr:to>
    <xdr:sp macro="" textlink="">
      <xdr:nvSpPr>
        <xdr:cNvPr id="745" name="フローチャート: 判断 744">
          <a:extLst>
            <a:ext uri="{FF2B5EF4-FFF2-40B4-BE49-F238E27FC236}">
              <a16:creationId xmlns:a16="http://schemas.microsoft.com/office/drawing/2014/main" xmlns="" id="{00000000-0008-0000-0700-0000E9020000}"/>
            </a:ext>
          </a:extLst>
        </xdr:cNvPr>
        <xdr:cNvSpPr/>
      </xdr:nvSpPr>
      <xdr:spPr>
        <a:xfrm>
          <a:off x="18605500" y="659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25290</xdr:rowOff>
    </xdr:from>
    <xdr:ext cx="378565" cy="259045"/>
    <xdr:sp macro="" textlink="">
      <xdr:nvSpPr>
        <xdr:cNvPr id="746" name="テキスト ボックス 745">
          <a:extLst>
            <a:ext uri="{FF2B5EF4-FFF2-40B4-BE49-F238E27FC236}">
              <a16:creationId xmlns:a16="http://schemas.microsoft.com/office/drawing/2014/main" xmlns="" id="{00000000-0008-0000-0700-0000EA020000}"/>
            </a:ext>
          </a:extLst>
        </xdr:cNvPr>
        <xdr:cNvSpPr txBox="1"/>
      </xdr:nvSpPr>
      <xdr:spPr>
        <a:xfrm>
          <a:off x="18467017" y="63689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xmlns="" id="{00000000-0008-0000-0700-0000E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xmlns="" id="{00000000-0008-0000-0700-0000E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xmlns="" id="{00000000-0008-0000-0700-0000E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xmlns="" id="{00000000-0008-0000-0700-0000E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xmlns="" id="{00000000-0008-0000-0700-0000E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2" name="楕円 751">
          <a:extLst>
            <a:ext uri="{FF2B5EF4-FFF2-40B4-BE49-F238E27FC236}">
              <a16:creationId xmlns:a16="http://schemas.microsoft.com/office/drawing/2014/main" xmlns="" id="{00000000-0008-0000-0700-0000F0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98315</xdr:rowOff>
    </xdr:from>
    <xdr:ext cx="249299" cy="259045"/>
    <xdr:sp macro="" textlink="">
      <xdr:nvSpPr>
        <xdr:cNvPr id="753" name="諸支出金該当値テキスト">
          <a:extLst>
            <a:ext uri="{FF2B5EF4-FFF2-40B4-BE49-F238E27FC236}">
              <a16:creationId xmlns:a16="http://schemas.microsoft.com/office/drawing/2014/main" xmlns="" id="{00000000-0008-0000-0700-0000F1020000}"/>
            </a:ext>
          </a:extLst>
        </xdr:cNvPr>
        <xdr:cNvSpPr txBox="1"/>
      </xdr:nvSpPr>
      <xdr:spPr>
        <a:xfrm>
          <a:off x="22212300" y="66134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4" name="楕円 753">
          <a:extLst>
            <a:ext uri="{FF2B5EF4-FFF2-40B4-BE49-F238E27FC236}">
              <a16:creationId xmlns:a16="http://schemas.microsoft.com/office/drawing/2014/main" xmlns="" id="{00000000-0008-0000-0700-0000F2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5" name="テキスト ボックス 754">
          <a:extLst>
            <a:ext uri="{FF2B5EF4-FFF2-40B4-BE49-F238E27FC236}">
              <a16:creationId xmlns:a16="http://schemas.microsoft.com/office/drawing/2014/main" xmlns="" id="{00000000-0008-0000-0700-0000F3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6" name="楕円 755">
          <a:extLst>
            <a:ext uri="{FF2B5EF4-FFF2-40B4-BE49-F238E27FC236}">
              <a16:creationId xmlns:a16="http://schemas.microsoft.com/office/drawing/2014/main" xmlns="" id="{00000000-0008-0000-0700-0000F4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7" name="テキスト ボックス 756">
          <a:extLst>
            <a:ext uri="{FF2B5EF4-FFF2-40B4-BE49-F238E27FC236}">
              <a16:creationId xmlns:a16="http://schemas.microsoft.com/office/drawing/2014/main" xmlns="" id="{00000000-0008-0000-0700-0000F5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8" name="楕円 757">
          <a:extLst>
            <a:ext uri="{FF2B5EF4-FFF2-40B4-BE49-F238E27FC236}">
              <a16:creationId xmlns:a16="http://schemas.microsoft.com/office/drawing/2014/main" xmlns="" id="{00000000-0008-0000-0700-0000F6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9" name="テキスト ボックス 758">
          <a:extLst>
            <a:ext uri="{FF2B5EF4-FFF2-40B4-BE49-F238E27FC236}">
              <a16:creationId xmlns:a16="http://schemas.microsoft.com/office/drawing/2014/main" xmlns="" id="{00000000-0008-0000-0700-0000F7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0" name="楕円 759">
          <a:extLst>
            <a:ext uri="{FF2B5EF4-FFF2-40B4-BE49-F238E27FC236}">
              <a16:creationId xmlns:a16="http://schemas.microsoft.com/office/drawing/2014/main" xmlns="" id="{00000000-0008-0000-0700-0000F8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1" name="テキスト ボックス 760">
          <a:extLst>
            <a:ext uri="{FF2B5EF4-FFF2-40B4-BE49-F238E27FC236}">
              <a16:creationId xmlns:a16="http://schemas.microsoft.com/office/drawing/2014/main" xmlns="" id="{00000000-0008-0000-0700-0000F9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a:extLst>
            <a:ext uri="{FF2B5EF4-FFF2-40B4-BE49-F238E27FC236}">
              <a16:creationId xmlns:a16="http://schemas.microsoft.com/office/drawing/2014/main" xmlns="" id="{00000000-0008-0000-0700-0000FA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a:extLst>
            <a:ext uri="{FF2B5EF4-FFF2-40B4-BE49-F238E27FC236}">
              <a16:creationId xmlns:a16="http://schemas.microsoft.com/office/drawing/2014/main" xmlns="" id="{00000000-0008-0000-0700-0000FB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a:extLst>
            <a:ext uri="{FF2B5EF4-FFF2-40B4-BE49-F238E27FC236}">
              <a16:creationId xmlns:a16="http://schemas.microsoft.com/office/drawing/2014/main" xmlns="" id="{00000000-0008-0000-0700-0000FC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a:extLst>
            <a:ext uri="{FF2B5EF4-FFF2-40B4-BE49-F238E27FC236}">
              <a16:creationId xmlns:a16="http://schemas.microsoft.com/office/drawing/2014/main" xmlns="" id="{00000000-0008-0000-0700-0000FD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a:extLst>
            <a:ext uri="{FF2B5EF4-FFF2-40B4-BE49-F238E27FC236}">
              <a16:creationId xmlns:a16="http://schemas.microsoft.com/office/drawing/2014/main" xmlns="" id="{00000000-0008-0000-0700-0000FE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a:extLst>
            <a:ext uri="{FF2B5EF4-FFF2-40B4-BE49-F238E27FC236}">
              <a16:creationId xmlns:a16="http://schemas.microsoft.com/office/drawing/2014/main" xmlns="" id="{00000000-0008-0000-0700-0000FF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a:extLst>
            <a:ext uri="{FF2B5EF4-FFF2-40B4-BE49-F238E27FC236}">
              <a16:creationId xmlns:a16="http://schemas.microsoft.com/office/drawing/2014/main" xmlns="" id="{00000000-0008-0000-0700-00000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a:extLst>
            <a:ext uri="{FF2B5EF4-FFF2-40B4-BE49-F238E27FC236}">
              <a16:creationId xmlns:a16="http://schemas.microsoft.com/office/drawing/2014/main" xmlns="" id="{00000000-0008-0000-0700-00000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a:extLst>
            <a:ext uri="{FF2B5EF4-FFF2-40B4-BE49-F238E27FC236}">
              <a16:creationId xmlns:a16="http://schemas.microsoft.com/office/drawing/2014/main" xmlns="" id="{00000000-0008-0000-0700-00000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a:extLst>
            <a:ext uri="{FF2B5EF4-FFF2-40B4-BE49-F238E27FC236}">
              <a16:creationId xmlns:a16="http://schemas.microsoft.com/office/drawing/2014/main" xmlns="" id="{00000000-0008-0000-0700-00000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2" name="直線コネクタ 771">
          <a:extLst>
            <a:ext uri="{FF2B5EF4-FFF2-40B4-BE49-F238E27FC236}">
              <a16:creationId xmlns:a16="http://schemas.microsoft.com/office/drawing/2014/main" xmlns="" id="{00000000-0008-0000-0700-000004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3" name="テキスト ボックス 772">
          <a:extLst>
            <a:ext uri="{FF2B5EF4-FFF2-40B4-BE49-F238E27FC236}">
              <a16:creationId xmlns:a16="http://schemas.microsoft.com/office/drawing/2014/main" xmlns="" id="{00000000-0008-0000-0700-000005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4" name="直線コネクタ 773">
          <a:extLst>
            <a:ext uri="{FF2B5EF4-FFF2-40B4-BE49-F238E27FC236}">
              <a16:creationId xmlns:a16="http://schemas.microsoft.com/office/drawing/2014/main" xmlns="" id="{00000000-0008-0000-0700-00000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5" name="テキスト ボックス 774">
          <a:extLst>
            <a:ext uri="{FF2B5EF4-FFF2-40B4-BE49-F238E27FC236}">
              <a16:creationId xmlns:a16="http://schemas.microsoft.com/office/drawing/2014/main" xmlns="" id="{00000000-0008-0000-0700-000007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6" name="前年度繰上充用金グラフ枠">
          <a:extLst>
            <a:ext uri="{FF2B5EF4-FFF2-40B4-BE49-F238E27FC236}">
              <a16:creationId xmlns:a16="http://schemas.microsoft.com/office/drawing/2014/main" xmlns="" id="{00000000-0008-0000-0700-00000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77" name="直線コネクタ 776">
          <a:extLst>
            <a:ext uri="{FF2B5EF4-FFF2-40B4-BE49-F238E27FC236}">
              <a16:creationId xmlns:a16="http://schemas.microsoft.com/office/drawing/2014/main" xmlns="" id="{00000000-0008-0000-0700-000009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78" name="前年度繰上充用金最小値テキスト">
          <a:extLst>
            <a:ext uri="{FF2B5EF4-FFF2-40B4-BE49-F238E27FC236}">
              <a16:creationId xmlns:a16="http://schemas.microsoft.com/office/drawing/2014/main" xmlns="" id="{00000000-0008-0000-0700-00000A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9" name="直線コネクタ 778">
          <a:extLst>
            <a:ext uri="{FF2B5EF4-FFF2-40B4-BE49-F238E27FC236}">
              <a16:creationId xmlns:a16="http://schemas.microsoft.com/office/drawing/2014/main" xmlns="" id="{00000000-0008-0000-0700-00000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0" name="前年度繰上充用金最大値テキスト">
          <a:extLst>
            <a:ext uri="{FF2B5EF4-FFF2-40B4-BE49-F238E27FC236}">
              <a16:creationId xmlns:a16="http://schemas.microsoft.com/office/drawing/2014/main" xmlns="" id="{00000000-0008-0000-0700-00000C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1" name="直線コネクタ 780">
          <a:extLst>
            <a:ext uri="{FF2B5EF4-FFF2-40B4-BE49-F238E27FC236}">
              <a16:creationId xmlns:a16="http://schemas.microsoft.com/office/drawing/2014/main" xmlns="" id="{00000000-0008-0000-0700-00000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2" name="直線コネクタ 781">
          <a:extLst>
            <a:ext uri="{FF2B5EF4-FFF2-40B4-BE49-F238E27FC236}">
              <a16:creationId xmlns:a16="http://schemas.microsoft.com/office/drawing/2014/main" xmlns="" id="{00000000-0008-0000-0700-00000E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3" name="前年度繰上充用金平均値テキスト">
          <a:extLst>
            <a:ext uri="{FF2B5EF4-FFF2-40B4-BE49-F238E27FC236}">
              <a16:creationId xmlns:a16="http://schemas.microsoft.com/office/drawing/2014/main" xmlns="" id="{00000000-0008-0000-0700-00000F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4" name="フローチャート: 判断 783">
          <a:extLst>
            <a:ext uri="{FF2B5EF4-FFF2-40B4-BE49-F238E27FC236}">
              <a16:creationId xmlns:a16="http://schemas.microsoft.com/office/drawing/2014/main" xmlns="" id="{00000000-0008-0000-0700-000010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5" name="直線コネクタ 784">
          <a:extLst>
            <a:ext uri="{FF2B5EF4-FFF2-40B4-BE49-F238E27FC236}">
              <a16:creationId xmlns:a16="http://schemas.microsoft.com/office/drawing/2014/main" xmlns="" id="{00000000-0008-0000-0700-000011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6" name="フローチャート: 判断 785">
          <a:extLst>
            <a:ext uri="{FF2B5EF4-FFF2-40B4-BE49-F238E27FC236}">
              <a16:creationId xmlns:a16="http://schemas.microsoft.com/office/drawing/2014/main" xmlns="" id="{00000000-0008-0000-0700-000012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87" name="テキスト ボックス 786">
          <a:extLst>
            <a:ext uri="{FF2B5EF4-FFF2-40B4-BE49-F238E27FC236}">
              <a16:creationId xmlns:a16="http://schemas.microsoft.com/office/drawing/2014/main" xmlns="" id="{00000000-0008-0000-0700-000013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8" name="直線コネクタ 787">
          <a:extLst>
            <a:ext uri="{FF2B5EF4-FFF2-40B4-BE49-F238E27FC236}">
              <a16:creationId xmlns:a16="http://schemas.microsoft.com/office/drawing/2014/main" xmlns="" id="{00000000-0008-0000-0700-000014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89" name="フローチャート: 判断 788">
          <a:extLst>
            <a:ext uri="{FF2B5EF4-FFF2-40B4-BE49-F238E27FC236}">
              <a16:creationId xmlns:a16="http://schemas.microsoft.com/office/drawing/2014/main" xmlns="" id="{00000000-0008-0000-0700-000015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0" name="テキスト ボックス 789">
          <a:extLst>
            <a:ext uri="{FF2B5EF4-FFF2-40B4-BE49-F238E27FC236}">
              <a16:creationId xmlns:a16="http://schemas.microsoft.com/office/drawing/2014/main" xmlns="" id="{00000000-0008-0000-0700-000016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1" name="直線コネクタ 790">
          <a:extLst>
            <a:ext uri="{FF2B5EF4-FFF2-40B4-BE49-F238E27FC236}">
              <a16:creationId xmlns:a16="http://schemas.microsoft.com/office/drawing/2014/main" xmlns="" id="{00000000-0008-0000-0700-000017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2" name="フローチャート: 判断 791">
          <a:extLst>
            <a:ext uri="{FF2B5EF4-FFF2-40B4-BE49-F238E27FC236}">
              <a16:creationId xmlns:a16="http://schemas.microsoft.com/office/drawing/2014/main" xmlns="" id="{00000000-0008-0000-0700-000018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3" name="テキスト ボックス 792">
          <a:extLst>
            <a:ext uri="{FF2B5EF4-FFF2-40B4-BE49-F238E27FC236}">
              <a16:creationId xmlns:a16="http://schemas.microsoft.com/office/drawing/2014/main" xmlns="" id="{00000000-0008-0000-0700-000019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4" name="フローチャート: 判断 793">
          <a:extLst>
            <a:ext uri="{FF2B5EF4-FFF2-40B4-BE49-F238E27FC236}">
              <a16:creationId xmlns:a16="http://schemas.microsoft.com/office/drawing/2014/main" xmlns="" id="{00000000-0008-0000-0700-00001A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xmlns="" id="{00000000-0008-0000-0700-00001B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6" name="テキスト ボックス 795">
          <a:extLst>
            <a:ext uri="{FF2B5EF4-FFF2-40B4-BE49-F238E27FC236}">
              <a16:creationId xmlns:a16="http://schemas.microsoft.com/office/drawing/2014/main" xmlns="" id="{00000000-0008-0000-0700-00001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xmlns="" id="{00000000-0008-0000-0700-00001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xmlns="" id="{00000000-0008-0000-0700-00001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xmlns="" id="{00000000-0008-0000-0700-00001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xmlns="" id="{00000000-0008-0000-0700-00002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楕円 800">
          <a:extLst>
            <a:ext uri="{FF2B5EF4-FFF2-40B4-BE49-F238E27FC236}">
              <a16:creationId xmlns:a16="http://schemas.microsoft.com/office/drawing/2014/main" xmlns="" id="{00000000-0008-0000-0700-000021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2" name="前年度繰上充用金該当値テキスト">
          <a:extLst>
            <a:ext uri="{FF2B5EF4-FFF2-40B4-BE49-F238E27FC236}">
              <a16:creationId xmlns:a16="http://schemas.microsoft.com/office/drawing/2014/main" xmlns="" id="{00000000-0008-0000-0700-000022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3" name="楕円 802">
          <a:extLst>
            <a:ext uri="{FF2B5EF4-FFF2-40B4-BE49-F238E27FC236}">
              <a16:creationId xmlns:a16="http://schemas.microsoft.com/office/drawing/2014/main" xmlns="" id="{00000000-0008-0000-0700-000023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4" name="テキスト ボックス 803">
          <a:extLst>
            <a:ext uri="{FF2B5EF4-FFF2-40B4-BE49-F238E27FC236}">
              <a16:creationId xmlns:a16="http://schemas.microsoft.com/office/drawing/2014/main" xmlns="" id="{00000000-0008-0000-0700-000024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5" name="楕円 804">
          <a:extLst>
            <a:ext uri="{FF2B5EF4-FFF2-40B4-BE49-F238E27FC236}">
              <a16:creationId xmlns:a16="http://schemas.microsoft.com/office/drawing/2014/main" xmlns="" id="{00000000-0008-0000-0700-000025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6" name="テキスト ボックス 805">
          <a:extLst>
            <a:ext uri="{FF2B5EF4-FFF2-40B4-BE49-F238E27FC236}">
              <a16:creationId xmlns:a16="http://schemas.microsoft.com/office/drawing/2014/main" xmlns="" id="{00000000-0008-0000-0700-000026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07" name="楕円 806">
          <a:extLst>
            <a:ext uri="{FF2B5EF4-FFF2-40B4-BE49-F238E27FC236}">
              <a16:creationId xmlns:a16="http://schemas.microsoft.com/office/drawing/2014/main" xmlns="" id="{00000000-0008-0000-0700-000027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08" name="テキスト ボックス 807">
          <a:extLst>
            <a:ext uri="{FF2B5EF4-FFF2-40B4-BE49-F238E27FC236}">
              <a16:creationId xmlns:a16="http://schemas.microsoft.com/office/drawing/2014/main" xmlns="" id="{00000000-0008-0000-0700-000028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楕円 808">
          <a:extLst>
            <a:ext uri="{FF2B5EF4-FFF2-40B4-BE49-F238E27FC236}">
              <a16:creationId xmlns:a16="http://schemas.microsoft.com/office/drawing/2014/main" xmlns="" id="{00000000-0008-0000-0700-000029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0" name="テキスト ボックス 809">
          <a:extLst>
            <a:ext uri="{FF2B5EF4-FFF2-40B4-BE49-F238E27FC236}">
              <a16:creationId xmlns:a16="http://schemas.microsoft.com/office/drawing/2014/main" xmlns="" id="{00000000-0008-0000-0700-00002A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1" name="正方形/長方形 810">
          <a:extLst>
            <a:ext uri="{FF2B5EF4-FFF2-40B4-BE49-F238E27FC236}">
              <a16:creationId xmlns:a16="http://schemas.microsoft.com/office/drawing/2014/main" xmlns="" id="{00000000-0008-0000-0700-00002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2" name="正方形/長方形 811">
          <a:extLst>
            <a:ext uri="{FF2B5EF4-FFF2-40B4-BE49-F238E27FC236}">
              <a16:creationId xmlns:a16="http://schemas.microsoft.com/office/drawing/2014/main" xmlns="" id="{00000000-0008-0000-0700-00002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3" name="テキスト ボックス 812">
          <a:extLst>
            <a:ext uri="{FF2B5EF4-FFF2-40B4-BE49-F238E27FC236}">
              <a16:creationId xmlns:a16="http://schemas.microsoft.com/office/drawing/2014/main" xmlns="" id="{00000000-0008-0000-0700-00002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住民一人当たりのコストが大きい項目として、下記の</a:t>
          </a:r>
          <a:r>
            <a:rPr lang="en-US"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3</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つがあげられる。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総務費・・・住民一人当たり</a:t>
          </a:r>
          <a:r>
            <a:rPr lang="en-US"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173</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千円となっている。</a:t>
          </a:r>
          <a:r>
            <a:rPr lang="en-US"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H30</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年度決算額でみると、庁舎建設事業</a:t>
          </a:r>
          <a:r>
            <a:rPr lang="en-US"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65</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百万円の増となったものの、ふるさとづくり基金</a:t>
          </a:r>
          <a:r>
            <a:rPr lang="en-US"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元気創造</a:t>
          </a:r>
          <a:r>
            <a:rPr lang="en-US"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積立金</a:t>
          </a:r>
          <a:r>
            <a:rPr lang="en-US"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237</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百万円の減、龍馬チャレンジ事業</a:t>
          </a:r>
          <a:r>
            <a:rPr lang="en-US"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201</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百万円の減が主要因となり、対前年度比△</a:t>
          </a:r>
          <a:r>
            <a:rPr lang="en-US"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37.8</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en-US"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532</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百万円の減となっている。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民生費・・・住民一人当たり</a:t>
          </a:r>
          <a:r>
            <a:rPr lang="en-US"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170</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千円となっている。</a:t>
          </a:r>
          <a:r>
            <a:rPr lang="en-US"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H30</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年度決算額でみると、能津保育所整備事業</a:t>
          </a:r>
          <a:r>
            <a:rPr lang="en-US"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13</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百万円の</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増</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となったものの、障害者福祉事業返還金</a:t>
          </a:r>
          <a:r>
            <a:rPr lang="en-US"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30</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百万円の減が主要因となり、</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対前年度比</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en-US"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4.4</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en-US"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39</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百万円の減</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となっている。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pPr eaLnBrk="1" fontAlgn="auto" latinLnBrk="0" hangingPunct="1"/>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土木費・・・住民一人当たり</a:t>
          </a:r>
          <a:r>
            <a:rPr lang="en-US"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111</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千円となっている。</a:t>
          </a:r>
          <a:r>
            <a:rPr lang="en-US"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H30</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年度決算額でみると、治水対策事業</a:t>
          </a:r>
          <a:r>
            <a:rPr lang="en-US"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67</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百万円の増、道路橋梁整備費</a:t>
          </a:r>
          <a:r>
            <a:rPr lang="en-US"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33</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百万円の増となったものの、社会資本整備総合交付金</a:t>
          </a:r>
          <a:r>
            <a:rPr lang="en-US"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127</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百万円の減が主要因となり、対前年度比△</a:t>
          </a:r>
          <a:r>
            <a:rPr lang="en-US"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4.5</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en-US"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26</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百万円の減となっている。</a:t>
          </a:r>
          <a:endParaRPr lang="en-US"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今後においても</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公共施設等総合管理計画に基づき、事業の取捨選択を徹底していくことで、事業費の減少を目指すこととしている。 </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高知県日高村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財政調整基金残高は、</a:t>
          </a:r>
          <a:r>
            <a:rPr lang="en-US"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H26</a:t>
          </a:r>
          <a:r>
            <a:rPr lang="ja-JP"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年度においては、 財政調整基金への積立が優先的に行われたため、</a:t>
          </a:r>
          <a:r>
            <a:rPr lang="en-US"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28.71</a:t>
          </a:r>
          <a:r>
            <a:rPr lang="ja-JP"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％へと比率が回復している。</a:t>
          </a:r>
          <a:r>
            <a:rPr lang="en-US"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H27</a:t>
          </a:r>
          <a:r>
            <a:rPr lang="ja-JP"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年度においては、庁舎建設等基金への積立が優先的に行われたため、</a:t>
          </a:r>
          <a:r>
            <a:rPr lang="en-US"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28.03</a:t>
          </a:r>
          <a:r>
            <a:rPr lang="ja-JP"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％となった。</a:t>
          </a:r>
          <a:r>
            <a:rPr lang="en-US"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H28</a:t>
          </a:r>
          <a:r>
            <a:rPr lang="ja-JP"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年度においては、基金を取り崩して実施される事業費の増により、</a:t>
          </a:r>
          <a:r>
            <a:rPr lang="en-US"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27.11%</a:t>
          </a:r>
          <a:r>
            <a:rPr lang="ja-JP"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と減少となった。</a:t>
          </a:r>
          <a:r>
            <a:rPr lang="en-US"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H29</a:t>
          </a:r>
          <a:r>
            <a:rPr lang="ja-JP"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年度においては、今後の大型事業に備え減債基金への組替えを行ったことにより、</a:t>
          </a:r>
          <a:r>
            <a:rPr lang="en-US"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17.74</a:t>
          </a:r>
          <a:r>
            <a:rPr lang="ja-JP" altLang="en-US"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と減少。</a:t>
          </a:r>
          <a:r>
            <a:rPr lang="en-US"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H30</a:t>
          </a:r>
          <a:r>
            <a:rPr lang="ja-JP" altLang="en-US"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年度においては、空調設備機器導入事業をはじめとする事業費の増により、</a:t>
          </a:r>
          <a:r>
            <a:rPr lang="en-US"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14.26</a:t>
          </a:r>
          <a:r>
            <a:rPr lang="ja-JP" altLang="en-US"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％と減少となった。</a:t>
          </a:r>
          <a:endParaRPr lang="ja-JP" altLang="ja-JP" sz="1100">
            <a:solidFill>
              <a:sysClr val="windowText" lastClr="000000"/>
            </a:solidFill>
            <a:effectLst/>
            <a:latin typeface="ＭＳ ゴシック" panose="020B0609070205080204" pitchFamily="49" charset="-128"/>
            <a:ea typeface="ＭＳ ゴシック" panose="020B0609070205080204" pitchFamily="49" charset="-128"/>
          </a:endParaRPr>
        </a:p>
        <a:p>
          <a:r>
            <a:rPr lang="ja-JP"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実質収支</a:t>
          </a:r>
          <a:r>
            <a:rPr lang="en-US"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1.97</a:t>
          </a:r>
          <a:r>
            <a:rPr lang="ja-JP"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％については、</a:t>
          </a:r>
          <a:r>
            <a:rPr lang="ja-JP" altLang="en-US"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繰越明許費の増により減少している</a:t>
          </a:r>
          <a:r>
            <a:rPr lang="ja-JP"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。今後予定されている大型事業の影響により実質収支の上昇・下落が予想されるが、計画的な財政運営により収支の均衡を図っていく必要がある。</a:t>
          </a:r>
          <a:endParaRPr lang="ja-JP" altLang="ja-JP" sz="11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高知県日高村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一般会計・・・近年はほぼ同水準を維持している。</a:t>
          </a:r>
          <a:endParaRPr lang="en-US"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介護保険特別会計・・・</a:t>
          </a:r>
          <a:r>
            <a:rPr lang="en-US"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H30</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年度においては、</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介護諸費等</a:t>
          </a:r>
          <a:r>
            <a:rPr lang="en-US"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33</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百万円</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減</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が主要因となり、対前年度比</a:t>
          </a:r>
          <a:r>
            <a:rPr lang="en-US"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0.74</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ポイント増加</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している。</a:t>
          </a:r>
          <a:endParaRPr lang="en-US"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住宅新築資金等特別会計・・・</a:t>
          </a:r>
          <a:r>
            <a:rPr lang="en-US"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H21</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年度に実施した公的資金補償金免除繰上償還の実施により、単年度赤字に陥ったものの、その後の公債費負担が軽減されたことにより、</a:t>
          </a:r>
          <a:r>
            <a:rPr lang="en-US"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H22</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年度からは黒字に転じている。</a:t>
          </a:r>
          <a:endParaRPr lang="en-US"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国民健康保険特別会計・・・</a:t>
          </a:r>
          <a:r>
            <a:rPr lang="en-US"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H30</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年度においては、</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保険税</a:t>
          </a:r>
          <a:r>
            <a:rPr lang="en-US"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15</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百万円</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の減が主要因となり、対前年度比</a:t>
          </a:r>
          <a:r>
            <a:rPr lang="en-US"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0.06</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ポイント減少</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となっている。</a:t>
          </a:r>
          <a:endParaRPr lang="en-US"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後期高齢者医療特別会計・・・一般会計からの繰入で財政運営を行っていることから低率で推移している。</a:t>
          </a:r>
          <a:endParaRPr lang="en-US"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簡易水道特別会計・・・</a:t>
          </a:r>
          <a:r>
            <a:rPr lang="en-US"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H18</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年度より実施している、耐震管への布設替事業の影響 等により、修繕件数が抑制され、安定的な収入が確保できるようになっている。</a:t>
          </a:r>
          <a:endParaRPr lang="en-US"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以上、連結実質赤字比率については現在まで全ての会計において黒字であり赤字比率は無いが今後も事務事業の見直し・統廃合など歳出の合理化等行財政改革を推進し、公営企業等については、独立採算の原則に立ち使用料の改定や確保を図り、財政の健全化に努めていく。</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xmlns=""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xmlns=""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xmlns=""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xmlns=""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xmlns=""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xmlns=""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xmlns=""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xmlns=""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高知県日高村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0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元利償還金については、</a:t>
          </a:r>
          <a:r>
            <a:rPr lang="en-US" altLang="ja-JP" sz="10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H19</a:t>
          </a:r>
          <a:r>
            <a:rPr lang="ja-JP" altLang="ja-JP" sz="10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年度～</a:t>
          </a:r>
          <a:r>
            <a:rPr lang="en-US" altLang="ja-JP" sz="10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21</a:t>
          </a:r>
          <a:r>
            <a:rPr lang="ja-JP" altLang="ja-JP" sz="10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年度の</a:t>
          </a:r>
          <a:r>
            <a:rPr lang="en-US" altLang="ja-JP" sz="10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3</a:t>
          </a:r>
          <a:r>
            <a:rPr lang="ja-JP" altLang="ja-JP" sz="10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ヵ年にわたり利率の高い起債を繰上償還したことや過去の起債借入額の抑制したことにより近年は減少傾向にあ</a:t>
          </a:r>
          <a:r>
            <a:rPr lang="ja-JP" altLang="en-US" sz="10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ったものの</a:t>
          </a:r>
          <a:r>
            <a:rPr lang="ja-JP" altLang="ja-JP" sz="10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en-US" altLang="ja-JP" sz="10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H30</a:t>
          </a:r>
          <a:r>
            <a:rPr lang="ja-JP" altLang="en-US" sz="10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からは上昇に転じ、</a:t>
          </a:r>
          <a:r>
            <a:rPr kumimoji="1" lang="ja-JP" altLang="ja-JP" sz="10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今後</a:t>
          </a:r>
          <a:r>
            <a:rPr kumimoji="1" lang="ja-JP"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「治水対策事業」・「庁舎建設事業」等の大型事業</a:t>
          </a:r>
          <a:r>
            <a:rPr lang="ja-JP" altLang="ja-JP" sz="10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の影響により、比率は</a:t>
          </a:r>
          <a:r>
            <a:rPr lang="ja-JP" altLang="en-US" sz="10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悪化</a:t>
          </a:r>
          <a:r>
            <a:rPr lang="ja-JP" altLang="ja-JP" sz="10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していくことが予想される。</a:t>
          </a:r>
          <a:endParaRPr lang="ja-JP" altLang="ja-JP" sz="1000">
            <a:solidFill>
              <a:sysClr val="windowText" lastClr="000000"/>
            </a:solidFill>
            <a:effectLst/>
            <a:latin typeface="ＭＳ ゴシック" panose="020B0609070205080204" pitchFamily="49" charset="-128"/>
            <a:ea typeface="ＭＳ ゴシック" panose="020B0609070205080204" pitchFamily="49" charset="-128"/>
          </a:endParaRPr>
        </a:p>
        <a:p>
          <a:r>
            <a:rPr lang="ja-JP" altLang="ja-JP" sz="10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公営企業債の元利償還金に対する繰入金については、簡易水道特別会計が全体を占め、横ばいで推移している。</a:t>
          </a:r>
          <a:endParaRPr lang="ja-JP" altLang="ja-JP" sz="1000">
            <a:solidFill>
              <a:sysClr val="windowText" lastClr="000000"/>
            </a:solidFill>
            <a:effectLst/>
            <a:latin typeface="ＭＳ ゴシック" panose="020B0609070205080204" pitchFamily="49" charset="-128"/>
            <a:ea typeface="ＭＳ ゴシック" panose="020B0609070205080204" pitchFamily="49" charset="-128"/>
          </a:endParaRPr>
        </a:p>
        <a:p>
          <a:r>
            <a:rPr lang="ja-JP" altLang="ja-JP" sz="10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組合等が起こした地方債の元利償還金に対する負担金等については、一組の地方債残高の減により</a:t>
          </a:r>
          <a:r>
            <a:rPr lang="ja-JP" altLang="en-US" sz="10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、横ばい</a:t>
          </a:r>
          <a:r>
            <a:rPr lang="ja-JP" altLang="ja-JP" sz="10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となっている。</a:t>
          </a:r>
          <a:endParaRPr lang="ja-JP" altLang="ja-JP" sz="1000">
            <a:solidFill>
              <a:sysClr val="windowText" lastClr="000000"/>
            </a:solidFill>
            <a:effectLst/>
            <a:latin typeface="ＭＳ ゴシック" panose="020B0609070205080204" pitchFamily="49" charset="-128"/>
            <a:ea typeface="ＭＳ ゴシック" panose="020B0609070205080204" pitchFamily="49" charset="-128"/>
          </a:endParaRPr>
        </a:p>
        <a:p>
          <a:r>
            <a:rPr lang="ja-JP" altLang="ja-JP" sz="10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算入公債費等については、過去の起債に対する基準財政需要額であり、交付税措置率の高い起債の償還終了により減となっている。</a:t>
          </a:r>
          <a:endParaRPr lang="ja-JP" altLang="ja-JP" sz="1000">
            <a:solidFill>
              <a:sysClr val="windowText" lastClr="000000"/>
            </a:solidFill>
            <a:effectLst/>
            <a:latin typeface="ＭＳ ゴシック" panose="020B0609070205080204" pitchFamily="49" charset="-128"/>
            <a:ea typeface="ＭＳ ゴシック" panose="020B0609070205080204" pitchFamily="49" charset="-128"/>
          </a:endParaRPr>
        </a:p>
        <a:p>
          <a:pPr eaLnBrk="1" fontAlgn="auto" latinLnBrk="0" hangingPunct="1"/>
          <a:r>
            <a:rPr lang="ja-JP" altLang="ja-JP" sz="10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実質公債費比率</a:t>
          </a:r>
          <a:r>
            <a:rPr lang="ja-JP" altLang="en-US" sz="10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の分子</a:t>
          </a:r>
          <a:r>
            <a:rPr lang="ja-JP" altLang="ja-JP" sz="10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については、</a:t>
          </a:r>
          <a:r>
            <a:rPr lang="ja-JP" altLang="en-US" sz="10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元利償還金が増となったことに加え、過去の起債に対する事業費補正により基準財政需要額に算入された公債費の減</a:t>
          </a:r>
          <a:r>
            <a:rPr lang="ja-JP" altLang="ja-JP" sz="10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により</a:t>
          </a:r>
          <a:r>
            <a:rPr lang="ja-JP" altLang="en-US" sz="10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、悪化</a:t>
          </a:r>
          <a:r>
            <a:rPr lang="ja-JP" altLang="ja-JP" sz="10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となっている。</a:t>
          </a:r>
          <a:endParaRPr lang="ja-JP" altLang="ja-JP" sz="1000">
            <a:solidFill>
              <a:sysClr val="windowText" lastClr="000000"/>
            </a:solidFill>
            <a:effectLst/>
            <a:latin typeface="ＭＳ ゴシック" panose="020B0609070205080204" pitchFamily="49" charset="-128"/>
            <a:ea typeface="ＭＳ ゴシック" panose="020B0609070205080204" pitchFamily="49" charset="-128"/>
          </a:endParaRPr>
        </a:p>
        <a:p>
          <a:pPr eaLnBrk="1" fontAlgn="auto" latinLnBrk="0" hangingPunct="1"/>
          <a:r>
            <a:rPr lang="ja-JP" altLang="ja-JP" sz="10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今後においても</a:t>
          </a:r>
          <a:r>
            <a:rPr kumimoji="1" lang="ja-JP"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事業採択の際に、必要性や緊急性のほか、補助率や交付税措置率の高い地方債を充当できる事業を優先させるなど、事業の採択を慎重に検討し、計画的な行財政運営に努めていく必要がある。</a:t>
          </a:r>
          <a:endParaRPr lang="ja-JP" altLang="ja-JP" sz="10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高知県日高村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　将来負担額としては、一般会計等に係る地方債の現在高が大部分を占め、ついで公営企業債等繰入見込額、退職手当負担見込額という順になっている。</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　一般会計等に係る地方債の現在高については、</a:t>
          </a:r>
          <a:r>
            <a:rPr kumimoji="1" lang="ja-JP" altLang="en-US" sz="1050">
              <a:solidFill>
                <a:sysClr val="windowText" lastClr="000000"/>
              </a:solidFill>
              <a:effectLst/>
              <a:latin typeface="ＭＳ ゴシック" panose="020B0609070205080204" pitchFamily="49" charset="-128"/>
              <a:ea typeface="ＭＳ ゴシック" panose="020B0609070205080204" pitchFamily="49" charset="-128"/>
              <a:cs typeface="+mn-cs"/>
            </a:rPr>
            <a:t>近年の低金利により、交付税措置のある起債を積極的に活用している為、増加傾向</a:t>
          </a:r>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となっている。</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　公営企業債等繰入見込額については、簡易水道特別会計にかかるもので、投資事業等を計画的に行なうことにより、一定の水準を保ってはいるものの、継続事業である耐震管整備事業と併せ、新配水地整備事業の影響により、数値は上昇することが予想されている。</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a:p>
          <a:r>
            <a:rPr lang="ja-JP" altLang="ja-JP" sz="105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充当可能特定歳入については、村営住宅使用料であるが、村営住宅使用料が年々減少傾向となっており、減となっている。</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a:p>
          <a:pPr eaLnBrk="1" fontAlgn="auto" latinLnBrk="0" hangingPunct="1"/>
          <a:r>
            <a:rPr lang="ja-JP" altLang="ja-JP" sz="105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基準財政需要額算入見込額については、地方債現在高が</a:t>
          </a:r>
          <a:r>
            <a:rPr lang="ja-JP" altLang="en-US" sz="105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増加</a:t>
          </a:r>
          <a:r>
            <a:rPr lang="ja-JP" altLang="ja-JP" sz="105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傾向にある中、</a:t>
          </a:r>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交付税算入率の高い地方債を優先的に活用していることもあり、今後、基準財政需要額算入見込額は増加していく見込みとなっている。</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a:p>
          <a:pPr eaLnBrk="1" fontAlgn="auto" latinLnBrk="0" hangingPunct="1"/>
          <a:r>
            <a:rPr lang="ja-JP" altLang="ja-JP" sz="105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将来負担比率の分子については、</a:t>
          </a:r>
          <a:r>
            <a:rPr lang="en-US" altLang="ja-JP" sz="105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H30</a:t>
          </a:r>
          <a:r>
            <a:rPr lang="ja-JP" altLang="ja-JP" sz="105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年度においては充当可能基金高</a:t>
          </a:r>
          <a:r>
            <a:rPr lang="ja-JP" altLang="en-US" sz="105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が減少となったことに加え</a:t>
          </a:r>
          <a:r>
            <a:rPr lang="ja-JP" altLang="ja-JP" sz="105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、地方債の現在高の増加の影響により、将来負担比率は悪化となった。</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　今後も引き続き、交付税算入のある有利な起債を積極的に借入れるとともに、適正な職員管理を行いながら、行財政の健全な運営に努める必要がある。</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高知県日高村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財政調整基金では、空調設備機器導入事業による繰入金が主要因となり、対前年度比△</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19.3%</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68</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百万円の減となった。</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次に特定目的基金においては、</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ふるさとづくり基金において、治水対策事業への繰入金が主要因となり、対前年度比△</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14.2%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93</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百万円の減となった。以上の結果、基金全体としては、対前年度比△</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7.5%</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162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百万円の減となった。</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大型事業による公債費負担増に備え、減債基金への積立てを優先的に実施し、利率の高い起債について繰上償還に努める。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（基金の使途）</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庁舎建設等基金：村庁舎等の建設整備に要する経費に充てる。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ふるさとづくり基金：多様な歴史、伝統、文化産業等を活かし、地域の活性化を図る。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地域福祉基金：高齢化社会の到来に備え、福祉活動の推進、快適な生活環境の形成を図る。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光ケーブル網等機器管理基金：光ケーブル網等の維持、管理、更新等に要する経費に充てる。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環境基金：良好な生活環境の確保及び保全に係る事業に要する経費に充てる。</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庁舎建設等基金：庁舎建設事業等へ繰入により、対前年度</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4.2% 33</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百万円の減となった。</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ふるさとづくり基金：龍馬チャレンジ事業分の積立</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金の減が</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主要因となり、対前年度</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14.2% 93</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百万円の</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減</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となった。</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地域福祉基金：増減なし</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基金利息のみ積立</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光ケーブル網等機器管理基金：</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20</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年を計画的に積立て、</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年毎の機器更新事業に充てる。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環境基金：メガソーラー配当金の積立てが主要因となり、対前年度比</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14.5%</a:t>
          </a:r>
          <a:r>
            <a:rPr kumimoji="1" lang="ja-JP" altLang="ja-JP" sz="1300" baseline="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en-US" altLang="ja-JP" sz="1300" baseline="0">
              <a:solidFill>
                <a:sysClr val="windowText" lastClr="000000"/>
              </a:solidFill>
              <a:effectLst/>
              <a:latin typeface="ＭＳ ゴシック" panose="020B0609070205080204" pitchFamily="49" charset="-128"/>
              <a:ea typeface="ＭＳ ゴシック" panose="020B0609070205080204" pitchFamily="49" charset="-128"/>
              <a:cs typeface="+mn-cs"/>
            </a:rPr>
            <a:t>4</a:t>
          </a:r>
          <a:r>
            <a:rPr kumimoji="1" lang="ja-JP" altLang="ja-JP" sz="1300" baseline="0">
              <a:solidFill>
                <a:sysClr val="windowText" lastClr="000000"/>
              </a:solidFill>
              <a:effectLst/>
              <a:latin typeface="ＭＳ ゴシック" panose="020B0609070205080204" pitchFamily="49" charset="-128"/>
              <a:ea typeface="ＭＳ ゴシック" panose="020B0609070205080204" pitchFamily="49" charset="-128"/>
              <a:cs typeface="+mn-cs"/>
            </a:rPr>
            <a:t>百万円の増となった。</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庁舎建設等基金：</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H30</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R3</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年度に</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かけて実施する</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庁舎建設事業のため、</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6</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億円</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を</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繰入予定。</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ふるさとづくり基金：龍馬チャレンジ事業</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億円</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、能津振興策</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億円</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により、</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億円を繰入予定。</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地域福祉基金：これからの高齢化社会に備え、</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0.8</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億円程度を維持。</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光ケーブル網等機器管理基金：</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R3</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年度に予定する機器更新</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事業</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により、</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億円を繰入予定。</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環境基金：錦山公園管理費に充てる。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空調設備機器導入事業をはじめとする事業量の増の影響により、</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対前年度</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19.3%</a:t>
          </a:r>
          <a:r>
            <a:rPr kumimoji="1" lang="ja-JP" altLang="ja-JP" sz="1300" baseline="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68</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百万円の減となった。</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災害等への備えのため、過去の実績を踏まえ、</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円程度を維持する。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決算余剰金を積立てたことによる影響により、</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対前年度</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3.9%</a:t>
          </a:r>
          <a:r>
            <a:rPr kumimoji="1" lang="ja-JP" altLang="ja-JP" sz="1300" baseline="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en-US" altLang="ja-JP" sz="1300" baseline="0">
              <a:solidFill>
                <a:sysClr val="windowText" lastClr="000000"/>
              </a:solidFill>
              <a:effectLst/>
              <a:latin typeface="ＭＳ ゴシック" panose="020B0609070205080204" pitchFamily="49" charset="-128"/>
              <a:ea typeface="ＭＳ ゴシック" panose="020B0609070205080204" pitchFamily="49" charset="-128"/>
              <a:cs typeface="+mn-cs"/>
            </a:rPr>
            <a:t>9</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「庁舎建設事業」・「治水対策事業」の大型事業による公債費の増に備え、</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億円程度を維持する。</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A410DE9F-08EA-4008-B691-4884DD60793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0550699-B6C5-49A8-BBA0-86FF8BC537C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a:extLst>
            <a:ext uri="{FF2B5EF4-FFF2-40B4-BE49-F238E27FC236}">
              <a16:creationId xmlns:a16="http://schemas.microsoft.com/office/drawing/2014/main" xmlns="" id="{F553C60B-2469-4E34-B3F1-770A404C3088}"/>
            </a:ext>
          </a:extLst>
        </xdr:cNvPr>
        <xdr:cNvSpPr/>
      </xdr:nvSpPr>
      <xdr:spPr>
        <a:xfrm>
          <a:off x="14582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a:extLst>
            <a:ext uri="{FF2B5EF4-FFF2-40B4-BE49-F238E27FC236}">
              <a16:creationId xmlns:a16="http://schemas.microsoft.com/office/drawing/2014/main" xmlns="" id="{A93144A3-00FB-482A-B74D-61C4EE6F3E4C}"/>
            </a:ext>
          </a:extLst>
        </xdr:cNvPr>
        <xdr:cNvSpPr/>
      </xdr:nvSpPr>
      <xdr:spPr>
        <a:xfrm>
          <a:off x="16106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a:extLst>
            <a:ext uri="{FF2B5EF4-FFF2-40B4-BE49-F238E27FC236}">
              <a16:creationId xmlns:a16="http://schemas.microsoft.com/office/drawing/2014/main" xmlns="" id="{B7AD2361-7B78-4FE3-921A-4AEC002FB9FF}"/>
            </a:ext>
          </a:extLst>
        </xdr:cNvPr>
        <xdr:cNvSpPr/>
      </xdr:nvSpPr>
      <xdr:spPr>
        <a:xfrm>
          <a:off x="17630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a:extLst>
            <a:ext uri="{FF2B5EF4-FFF2-40B4-BE49-F238E27FC236}">
              <a16:creationId xmlns:a16="http://schemas.microsoft.com/office/drawing/2014/main" xmlns="" id="{CD71FEA4-E4BA-438F-8D42-54852BCCA978}"/>
            </a:ext>
          </a:extLst>
        </xdr:cNvPr>
        <xdr:cNvSpPr/>
      </xdr:nvSpPr>
      <xdr:spPr>
        <a:xfrm>
          <a:off x="19154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a:extLst>
            <a:ext uri="{FF2B5EF4-FFF2-40B4-BE49-F238E27FC236}">
              <a16:creationId xmlns:a16="http://schemas.microsoft.com/office/drawing/2014/main" xmlns="" id="{AE198DC9-39B2-4AC8-AED2-0D213D2FB60C}"/>
            </a:ext>
          </a:extLst>
        </xdr:cNvPr>
        <xdr:cNvSpPr/>
      </xdr:nvSpPr>
      <xdr:spPr>
        <a:xfrm>
          <a:off x="13058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a:extLst>
            <a:ext uri="{FF2B5EF4-FFF2-40B4-BE49-F238E27FC236}">
              <a16:creationId xmlns:a16="http://schemas.microsoft.com/office/drawing/2014/main" xmlns="" id="{BB053163-0E9F-4AE0-8DB3-3AC1348D62B0}"/>
            </a:ext>
          </a:extLst>
        </xdr:cNvPr>
        <xdr:cNvSpPr/>
      </xdr:nvSpPr>
      <xdr:spPr>
        <a:xfrm>
          <a:off x="14582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0" name="正方形/長方形 9">
          <a:extLst>
            <a:ext uri="{FF2B5EF4-FFF2-40B4-BE49-F238E27FC236}">
              <a16:creationId xmlns:a16="http://schemas.microsoft.com/office/drawing/2014/main" xmlns="" id="{E1157F56-1340-4201-9FC1-D1AEFAFFA5D1}"/>
            </a:ext>
          </a:extLst>
        </xdr:cNvPr>
        <xdr:cNvSpPr/>
      </xdr:nvSpPr>
      <xdr:spPr>
        <a:xfrm>
          <a:off x="16106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1" name="正方形/長方形 10">
          <a:extLst>
            <a:ext uri="{FF2B5EF4-FFF2-40B4-BE49-F238E27FC236}">
              <a16:creationId xmlns:a16="http://schemas.microsoft.com/office/drawing/2014/main" xmlns="" id="{E614348B-3337-40BF-A526-CA4E312452C8}"/>
            </a:ext>
          </a:extLst>
        </xdr:cNvPr>
        <xdr:cNvSpPr/>
      </xdr:nvSpPr>
      <xdr:spPr>
        <a:xfrm>
          <a:off x="17630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2" name="正方形/長方形 11">
          <a:extLst>
            <a:ext uri="{FF2B5EF4-FFF2-40B4-BE49-F238E27FC236}">
              <a16:creationId xmlns:a16="http://schemas.microsoft.com/office/drawing/2014/main" xmlns="" id="{346957BE-A954-4E1A-BDE1-2CAED7B27DCB}"/>
            </a:ext>
          </a:extLst>
        </xdr:cNvPr>
        <xdr:cNvSpPr/>
      </xdr:nvSpPr>
      <xdr:spPr>
        <a:xfrm>
          <a:off x="19154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3" name="正方形/長方形 12">
          <a:extLst>
            <a:ext uri="{FF2B5EF4-FFF2-40B4-BE49-F238E27FC236}">
              <a16:creationId xmlns:a16="http://schemas.microsoft.com/office/drawing/2014/main" xmlns="" id="{44EF0537-A961-4180-AB51-E1FCD28D0075}"/>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4" name="正方形/長方形 13">
          <a:extLst>
            <a:ext uri="{FF2B5EF4-FFF2-40B4-BE49-F238E27FC236}">
              <a16:creationId xmlns:a16="http://schemas.microsoft.com/office/drawing/2014/main" xmlns="" id="{FDBA1EF5-9E43-4BC0-8A46-79B672226231}"/>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5" name="正方形/長方形 14">
          <a:extLst>
            <a:ext uri="{FF2B5EF4-FFF2-40B4-BE49-F238E27FC236}">
              <a16:creationId xmlns:a16="http://schemas.microsoft.com/office/drawing/2014/main" xmlns="" id="{300273EE-A44A-41EE-81CF-C94D77278D5E}"/>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6" name="正方形/長方形 15">
          <a:extLst>
            <a:ext uri="{FF2B5EF4-FFF2-40B4-BE49-F238E27FC236}">
              <a16:creationId xmlns:a16="http://schemas.microsoft.com/office/drawing/2014/main" xmlns="" id="{2A9CA7F6-FAC1-48C1-841C-2D1817B7E3C8}"/>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高知県日高村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7" name="正方形/長方形 16">
          <a:extLst>
            <a:ext uri="{FF2B5EF4-FFF2-40B4-BE49-F238E27FC236}">
              <a16:creationId xmlns:a16="http://schemas.microsoft.com/office/drawing/2014/main" xmlns="" id="{5B2AA9F6-7E4E-4D32-904B-F80BECD88D19}"/>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8" name="正方形/長方形 17">
          <a:extLst>
            <a:ext uri="{FF2B5EF4-FFF2-40B4-BE49-F238E27FC236}">
              <a16:creationId xmlns:a16="http://schemas.microsoft.com/office/drawing/2014/main" xmlns="" id="{1384EE74-702F-4045-B691-459F05851A56}"/>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9" name="正方形/長方形 18">
          <a:extLst>
            <a:ext uri="{FF2B5EF4-FFF2-40B4-BE49-F238E27FC236}">
              <a16:creationId xmlns:a16="http://schemas.microsoft.com/office/drawing/2014/main" xmlns="" id="{1DCF9AA1-A68F-47A8-A48D-59FA62629164}"/>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0" name="正方形/長方形 19">
          <a:extLst>
            <a:ext uri="{FF2B5EF4-FFF2-40B4-BE49-F238E27FC236}">
              <a16:creationId xmlns:a16="http://schemas.microsoft.com/office/drawing/2014/main" xmlns="" id="{B4F67B33-A1AC-440B-AFD8-CB6F408B33C1}"/>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1" name="正方形/長方形 20">
          <a:extLst>
            <a:ext uri="{FF2B5EF4-FFF2-40B4-BE49-F238E27FC236}">
              <a16:creationId xmlns:a16="http://schemas.microsoft.com/office/drawing/2014/main" xmlns="" id="{D32A78A5-1CC1-484F-BF16-E0276B2E4455}"/>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2" name="正方形/長方形 21">
          <a:extLst>
            <a:ext uri="{FF2B5EF4-FFF2-40B4-BE49-F238E27FC236}">
              <a16:creationId xmlns:a16="http://schemas.microsoft.com/office/drawing/2014/main" xmlns="" id="{CAB1E9E6-9352-4E68-B23F-7E659C3C825C}"/>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5,050
5,033
44.85
3,897,363
3,638,725
39,227
1,994,192
3,123,356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3" name="正方形/長方形 22">
          <a:extLst>
            <a:ext uri="{FF2B5EF4-FFF2-40B4-BE49-F238E27FC236}">
              <a16:creationId xmlns:a16="http://schemas.microsoft.com/office/drawing/2014/main" xmlns="" id="{3D1EDBD9-4E55-47F7-B423-0D1036CC2FB8}"/>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4" name="正方形/長方形 23">
          <a:extLst>
            <a:ext uri="{FF2B5EF4-FFF2-40B4-BE49-F238E27FC236}">
              <a16:creationId xmlns:a16="http://schemas.microsoft.com/office/drawing/2014/main" xmlns="" id="{F7313C77-DC5F-4BD9-9505-0DEDBC40DDA8}"/>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5" name="正方形/長方形 24">
          <a:extLst>
            <a:ext uri="{FF2B5EF4-FFF2-40B4-BE49-F238E27FC236}">
              <a16:creationId xmlns:a16="http://schemas.microsoft.com/office/drawing/2014/main" xmlns="" id="{E0A9F4AC-81FA-4477-90BF-994E21AFEB3F}"/>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6" name="正方形/長方形 25">
          <a:extLst>
            <a:ext uri="{FF2B5EF4-FFF2-40B4-BE49-F238E27FC236}">
              <a16:creationId xmlns:a16="http://schemas.microsoft.com/office/drawing/2014/main" xmlns="" id="{F7E70E02-8E41-4D25-B176-9E9841298200}"/>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7" name="正方形/長方形 26">
          <a:extLst>
            <a:ext uri="{FF2B5EF4-FFF2-40B4-BE49-F238E27FC236}">
              <a16:creationId xmlns:a16="http://schemas.microsoft.com/office/drawing/2014/main" xmlns="" id="{DB1C3155-F715-4EFF-B970-5F2E02691151}"/>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8" name="正方形/長方形 27">
          <a:extLst>
            <a:ext uri="{FF2B5EF4-FFF2-40B4-BE49-F238E27FC236}">
              <a16:creationId xmlns:a16="http://schemas.microsoft.com/office/drawing/2014/main" xmlns="" id="{5DB56618-5D4B-4C59-ACC8-B65F84E900E0}"/>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9" name="角丸四角形 28">
          <a:extLst>
            <a:ext uri="{FF2B5EF4-FFF2-40B4-BE49-F238E27FC236}">
              <a16:creationId xmlns:a16="http://schemas.microsoft.com/office/drawing/2014/main" xmlns="" id="{82FC54E1-9559-4563-95A8-836A828C956B}"/>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0" name="正方形/長方形 29">
          <a:extLst>
            <a:ext uri="{FF2B5EF4-FFF2-40B4-BE49-F238E27FC236}">
              <a16:creationId xmlns:a16="http://schemas.microsoft.com/office/drawing/2014/main" xmlns="" id="{063478FA-B841-43B1-93B6-198A40623679}"/>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1" name="正方形/長方形 30">
          <a:extLst>
            <a:ext uri="{FF2B5EF4-FFF2-40B4-BE49-F238E27FC236}">
              <a16:creationId xmlns:a16="http://schemas.microsoft.com/office/drawing/2014/main" xmlns="" id="{B6D30152-5471-4415-A3C9-85A425726DD2}"/>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2" name="正方形/長方形 31">
          <a:extLst>
            <a:ext uri="{FF2B5EF4-FFF2-40B4-BE49-F238E27FC236}">
              <a16:creationId xmlns:a16="http://schemas.microsoft.com/office/drawing/2014/main" xmlns="" id="{7E223B90-1200-4705-9239-8DC8D3ACC58C}"/>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3" name="直線コネクタ 32">
          <a:extLst>
            <a:ext uri="{FF2B5EF4-FFF2-40B4-BE49-F238E27FC236}">
              <a16:creationId xmlns:a16="http://schemas.microsoft.com/office/drawing/2014/main" xmlns="" id="{70AA1EFC-859F-4F99-ABB4-14000924D30B}"/>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4" name="楕円 33">
          <a:extLst>
            <a:ext uri="{FF2B5EF4-FFF2-40B4-BE49-F238E27FC236}">
              <a16:creationId xmlns:a16="http://schemas.microsoft.com/office/drawing/2014/main" xmlns="" id="{D96EE827-CBD1-42CC-94A6-7D1E9CAB1160}"/>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5" name="フローチャート: 判断 34">
          <a:extLst>
            <a:ext uri="{FF2B5EF4-FFF2-40B4-BE49-F238E27FC236}">
              <a16:creationId xmlns:a16="http://schemas.microsoft.com/office/drawing/2014/main" xmlns="" id="{CB2CAA2B-E15E-403D-A73F-F318BF1738CC}"/>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6" name="直線コネクタ 35">
          <a:extLst>
            <a:ext uri="{FF2B5EF4-FFF2-40B4-BE49-F238E27FC236}">
              <a16:creationId xmlns:a16="http://schemas.microsoft.com/office/drawing/2014/main" xmlns="" id="{184126AC-69BB-4B15-BC06-60AB686AD01F}"/>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7" name="直線コネクタ 36">
          <a:extLst>
            <a:ext uri="{FF2B5EF4-FFF2-40B4-BE49-F238E27FC236}">
              <a16:creationId xmlns:a16="http://schemas.microsoft.com/office/drawing/2014/main" xmlns="" id="{11D8FE1C-6B13-42DC-A2F2-91C9C78ABC12}"/>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8" name="直線コネクタ 37">
          <a:extLst>
            <a:ext uri="{FF2B5EF4-FFF2-40B4-BE49-F238E27FC236}">
              <a16:creationId xmlns:a16="http://schemas.microsoft.com/office/drawing/2014/main" xmlns="" id="{4D3054B2-87CF-48CD-8E64-062C0CF4EA03}"/>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9" name="直線コネクタ 38">
          <a:extLst>
            <a:ext uri="{FF2B5EF4-FFF2-40B4-BE49-F238E27FC236}">
              <a16:creationId xmlns:a16="http://schemas.microsoft.com/office/drawing/2014/main" xmlns="" id="{BAFD0289-1835-4AE3-8D45-A5F5E8DC09C7}"/>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40" name="テキスト ボックス 39">
          <a:extLst>
            <a:ext uri="{FF2B5EF4-FFF2-40B4-BE49-F238E27FC236}">
              <a16:creationId xmlns:a16="http://schemas.microsoft.com/office/drawing/2014/main" xmlns="" id="{A5FC3474-644F-4B38-89E2-29B194919410}"/>
            </a:ext>
          </a:extLst>
        </xdr:cNvPr>
        <xdr:cNvSpPr txBox="1"/>
      </xdr:nvSpPr>
      <xdr:spPr>
        <a:xfrm>
          <a:off x="419100" y="21050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41" name="テキスト ボックス 40">
          <a:extLst>
            <a:ext uri="{FF2B5EF4-FFF2-40B4-BE49-F238E27FC236}">
              <a16:creationId xmlns:a16="http://schemas.microsoft.com/office/drawing/2014/main" xmlns="" id="{4A8D3E13-FB84-4C9C-BEFF-BCF3617C2EE1}"/>
            </a:ext>
          </a:extLst>
        </xdr:cNvPr>
        <xdr:cNvSpPr txBox="1"/>
      </xdr:nvSpPr>
      <xdr:spPr>
        <a:xfrm>
          <a:off x="419100" y="23971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42" name="テキスト ボックス 41">
          <a:extLst>
            <a:ext uri="{FF2B5EF4-FFF2-40B4-BE49-F238E27FC236}">
              <a16:creationId xmlns:a16="http://schemas.microsoft.com/office/drawing/2014/main" xmlns="" id="{2262898B-4F37-4707-B8A0-8412FF637E93}"/>
            </a:ext>
          </a:extLst>
        </xdr:cNvPr>
        <xdr:cNvSpPr txBox="1"/>
      </xdr:nvSpPr>
      <xdr:spPr>
        <a:xfrm>
          <a:off x="419100" y="26892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43" name="テキスト ボックス 42">
          <a:extLst>
            <a:ext uri="{FF2B5EF4-FFF2-40B4-BE49-F238E27FC236}">
              <a16:creationId xmlns:a16="http://schemas.microsoft.com/office/drawing/2014/main" xmlns="" id="{964604E3-7425-4A1D-8F7D-79987610D6C1}"/>
            </a:ext>
          </a:extLst>
        </xdr:cNvPr>
        <xdr:cNvSpPr txBox="1"/>
      </xdr:nvSpPr>
      <xdr:spPr>
        <a:xfrm>
          <a:off x="419100" y="2981325"/>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4" name="正方形/長方形 43">
          <a:extLst>
            <a:ext uri="{FF2B5EF4-FFF2-40B4-BE49-F238E27FC236}">
              <a16:creationId xmlns:a16="http://schemas.microsoft.com/office/drawing/2014/main" xmlns="" id="{3E6161B0-9B93-404D-921D-A3AF5C13E8A5}"/>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5" name="正方形/長方形 44">
          <a:extLst>
            <a:ext uri="{FF2B5EF4-FFF2-40B4-BE49-F238E27FC236}">
              <a16:creationId xmlns:a16="http://schemas.microsoft.com/office/drawing/2014/main" xmlns="" id="{BE62409C-7C9C-4308-B95D-60E776595B2D}"/>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6" name="正方形/長方形 45">
          <a:extLst>
            <a:ext uri="{FF2B5EF4-FFF2-40B4-BE49-F238E27FC236}">
              <a16:creationId xmlns:a16="http://schemas.microsoft.com/office/drawing/2014/main" xmlns="" id="{FB18D475-1CF9-49F5-BAAF-6396B909F149}"/>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[ 58.8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7" name="正方形/長方形 46">
          <a:extLst>
            <a:ext uri="{FF2B5EF4-FFF2-40B4-BE49-F238E27FC236}">
              <a16:creationId xmlns:a16="http://schemas.microsoft.com/office/drawing/2014/main" xmlns="" id="{4570B221-BC6A-4D83-A179-CA7DFF20576E}"/>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8" name="正方形/長方形 47">
          <a:extLst>
            <a:ext uri="{FF2B5EF4-FFF2-40B4-BE49-F238E27FC236}">
              <a16:creationId xmlns:a16="http://schemas.microsoft.com/office/drawing/2014/main" xmlns="" id="{8188816B-F926-4B72-B0A6-2A08724EF6A2}"/>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9" name="正方形/長方形 48">
          <a:extLst>
            <a:ext uri="{FF2B5EF4-FFF2-40B4-BE49-F238E27FC236}">
              <a16:creationId xmlns:a16="http://schemas.microsoft.com/office/drawing/2014/main" xmlns="" id="{B51B1986-0E44-4CEC-825D-D7D730635187}"/>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0" name="正方形/長方形 49">
          <a:extLst>
            <a:ext uri="{FF2B5EF4-FFF2-40B4-BE49-F238E27FC236}">
              <a16:creationId xmlns:a16="http://schemas.microsoft.com/office/drawing/2014/main" xmlns="" id="{CD9C3E85-A1EA-4DE1-8F70-116750DC63F6}"/>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1" name="正方形/長方形 50">
          <a:extLst>
            <a:ext uri="{FF2B5EF4-FFF2-40B4-BE49-F238E27FC236}">
              <a16:creationId xmlns:a16="http://schemas.microsoft.com/office/drawing/2014/main" xmlns="" id="{C941D089-7AFF-42DE-935C-035993F58002}"/>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2" name="正方形/長方形 51">
          <a:extLst>
            <a:ext uri="{FF2B5EF4-FFF2-40B4-BE49-F238E27FC236}">
              <a16:creationId xmlns:a16="http://schemas.microsoft.com/office/drawing/2014/main" xmlns="" id="{9A5FD43E-AB1F-4743-BD02-CA851F047F38}"/>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3" name="正方形/長方形 52">
          <a:extLst>
            <a:ext uri="{FF2B5EF4-FFF2-40B4-BE49-F238E27FC236}">
              <a16:creationId xmlns:a16="http://schemas.microsoft.com/office/drawing/2014/main" xmlns="" id="{80EB9F21-33E0-45DE-BEA2-2F49C27B41B8}"/>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4" name="正方形/長方形 53">
          <a:extLst>
            <a:ext uri="{FF2B5EF4-FFF2-40B4-BE49-F238E27FC236}">
              <a16:creationId xmlns:a16="http://schemas.microsoft.com/office/drawing/2014/main" xmlns="" id="{FDE7D761-6947-4278-914D-F1D55611BAAD}"/>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5" name="正方形/長方形 54">
          <a:extLst>
            <a:ext uri="{FF2B5EF4-FFF2-40B4-BE49-F238E27FC236}">
              <a16:creationId xmlns:a16="http://schemas.microsoft.com/office/drawing/2014/main" xmlns="" id="{88F42DB8-FBF7-4345-A13F-09603BCA7C49}"/>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6" name="テキスト ボックス 55">
          <a:extLst>
            <a:ext uri="{FF2B5EF4-FFF2-40B4-BE49-F238E27FC236}">
              <a16:creationId xmlns:a16="http://schemas.microsoft.com/office/drawing/2014/main" xmlns="" id="{476AA253-0352-40E5-B8D9-253C560408C3}"/>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当村では、</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毎年減価償却率が上昇してきている。そのため、個別施設計画を基に適正な更新や取壊等を今後進めていく事で減価償却率の改善に努める。特に、庁舎については</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R2</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4</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に建替を行う予定としており減価償却率は改善されると見込んでいる。</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7" name="テキスト ボックス 56">
          <a:extLst>
            <a:ext uri="{FF2B5EF4-FFF2-40B4-BE49-F238E27FC236}">
              <a16:creationId xmlns:a16="http://schemas.microsoft.com/office/drawing/2014/main" xmlns="" id="{2828B1E5-1E71-43E1-A3CE-BF3A27377150}"/>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8" name="直線コネクタ 57">
          <a:extLst>
            <a:ext uri="{FF2B5EF4-FFF2-40B4-BE49-F238E27FC236}">
              <a16:creationId xmlns:a16="http://schemas.microsoft.com/office/drawing/2014/main" xmlns="" id="{7F6387C6-2EFB-479B-A2B5-2C3EC0FA27D5}"/>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9" name="テキスト ボックス 58">
          <a:extLst>
            <a:ext uri="{FF2B5EF4-FFF2-40B4-BE49-F238E27FC236}">
              <a16:creationId xmlns:a16="http://schemas.microsoft.com/office/drawing/2014/main" xmlns="" id="{AF5AE414-E869-4942-A625-C6C20214E2D3}"/>
            </a:ext>
          </a:extLst>
        </xdr:cNvPr>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0" name="直線コネクタ 59">
          <a:extLst>
            <a:ext uri="{FF2B5EF4-FFF2-40B4-BE49-F238E27FC236}">
              <a16:creationId xmlns:a16="http://schemas.microsoft.com/office/drawing/2014/main" xmlns="" id="{A07DDCFA-0306-4FA4-B699-E21F12346067}"/>
            </a:ext>
          </a:extLst>
        </xdr:cNvPr>
        <xdr:cNvCxnSpPr/>
      </xdr:nvCxnSpPr>
      <xdr:spPr>
        <a:xfrm>
          <a:off x="1270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1" name="テキスト ボックス 60">
          <a:extLst>
            <a:ext uri="{FF2B5EF4-FFF2-40B4-BE49-F238E27FC236}">
              <a16:creationId xmlns:a16="http://schemas.microsoft.com/office/drawing/2014/main" xmlns="" id="{DA4B3F93-A1EC-41FC-8971-592324AE988E}"/>
            </a:ext>
          </a:extLst>
        </xdr:cNvPr>
        <xdr:cNvSpPr txBox="1"/>
      </xdr:nvSpPr>
      <xdr:spPr>
        <a:xfrm>
          <a:off x="847106" y="593824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2" name="直線コネクタ 61">
          <a:extLst>
            <a:ext uri="{FF2B5EF4-FFF2-40B4-BE49-F238E27FC236}">
              <a16:creationId xmlns:a16="http://schemas.microsoft.com/office/drawing/2014/main" xmlns="" id="{B7936A0C-A5CF-492F-B951-8CB065AB7E15}"/>
            </a:ext>
          </a:extLst>
        </xdr:cNvPr>
        <xdr:cNvCxnSpPr/>
      </xdr:nvCxnSpPr>
      <xdr:spPr>
        <a:xfrm>
          <a:off x="1270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3" name="テキスト ボックス 62">
          <a:extLst>
            <a:ext uri="{FF2B5EF4-FFF2-40B4-BE49-F238E27FC236}">
              <a16:creationId xmlns:a16="http://schemas.microsoft.com/office/drawing/2014/main" xmlns="" id="{240327F8-4E1A-43AD-B95D-559E025E437B}"/>
            </a:ext>
          </a:extLst>
        </xdr:cNvPr>
        <xdr:cNvSpPr txBox="1"/>
      </xdr:nvSpPr>
      <xdr:spPr>
        <a:xfrm>
          <a:off x="847106" y="562981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4" name="直線コネクタ 63">
          <a:extLst>
            <a:ext uri="{FF2B5EF4-FFF2-40B4-BE49-F238E27FC236}">
              <a16:creationId xmlns:a16="http://schemas.microsoft.com/office/drawing/2014/main" xmlns="" id="{06D8E4B0-0BF3-47D9-BB0E-60A3C296CFB0}"/>
            </a:ext>
          </a:extLst>
        </xdr:cNvPr>
        <xdr:cNvCxnSpPr/>
      </xdr:nvCxnSpPr>
      <xdr:spPr>
        <a:xfrm>
          <a:off x="1270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5" name="テキスト ボックス 64">
          <a:extLst>
            <a:ext uri="{FF2B5EF4-FFF2-40B4-BE49-F238E27FC236}">
              <a16:creationId xmlns:a16="http://schemas.microsoft.com/office/drawing/2014/main" xmlns="" id="{2C847A80-7B43-47B5-9A26-A4FFF398D6D0}"/>
            </a:ext>
          </a:extLst>
        </xdr:cNvPr>
        <xdr:cNvSpPr txBox="1"/>
      </xdr:nvSpPr>
      <xdr:spPr>
        <a:xfrm>
          <a:off x="847106" y="532138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6" name="直線コネクタ 65">
          <a:extLst>
            <a:ext uri="{FF2B5EF4-FFF2-40B4-BE49-F238E27FC236}">
              <a16:creationId xmlns:a16="http://schemas.microsoft.com/office/drawing/2014/main" xmlns="" id="{E0179AB3-07F8-455D-A340-5ACB7817AA83}"/>
            </a:ext>
          </a:extLst>
        </xdr:cNvPr>
        <xdr:cNvCxnSpPr/>
      </xdr:nvCxnSpPr>
      <xdr:spPr>
        <a:xfrm>
          <a:off x="1270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7" name="テキスト ボックス 66">
          <a:extLst>
            <a:ext uri="{FF2B5EF4-FFF2-40B4-BE49-F238E27FC236}">
              <a16:creationId xmlns:a16="http://schemas.microsoft.com/office/drawing/2014/main" xmlns="" id="{A4C3D01B-31DF-405E-B2A4-0732879F8706}"/>
            </a:ext>
          </a:extLst>
        </xdr:cNvPr>
        <xdr:cNvSpPr txBox="1"/>
      </xdr:nvSpPr>
      <xdr:spPr>
        <a:xfrm>
          <a:off x="847106" y="501296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8" name="直線コネクタ 67">
          <a:extLst>
            <a:ext uri="{FF2B5EF4-FFF2-40B4-BE49-F238E27FC236}">
              <a16:creationId xmlns:a16="http://schemas.microsoft.com/office/drawing/2014/main" xmlns="" id="{02065F60-4869-4FF9-89D7-F73947E2DF36}"/>
            </a:ext>
          </a:extLst>
        </xdr:cNvPr>
        <xdr:cNvCxnSpPr/>
      </xdr:nvCxnSpPr>
      <xdr:spPr>
        <a:xfrm>
          <a:off x="1270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9" name="テキスト ボックス 68">
          <a:extLst>
            <a:ext uri="{FF2B5EF4-FFF2-40B4-BE49-F238E27FC236}">
              <a16:creationId xmlns:a16="http://schemas.microsoft.com/office/drawing/2014/main" xmlns="" id="{7203D1C4-8790-4A6D-9CCB-F25C45D4F1F5}"/>
            </a:ext>
          </a:extLst>
        </xdr:cNvPr>
        <xdr:cNvSpPr txBox="1"/>
      </xdr:nvSpPr>
      <xdr:spPr>
        <a:xfrm>
          <a:off x="847106" y="47045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0" name="直線コネクタ 69">
          <a:extLst>
            <a:ext uri="{FF2B5EF4-FFF2-40B4-BE49-F238E27FC236}">
              <a16:creationId xmlns:a16="http://schemas.microsoft.com/office/drawing/2014/main" xmlns="" id="{BDE01600-C0C1-4768-B7AA-AC8CEEEEF802}"/>
            </a:ext>
          </a:extLst>
        </xdr:cNvPr>
        <xdr:cNvCxnSpPr/>
      </xdr:nvCxnSpPr>
      <xdr:spPr>
        <a:xfrm>
          <a:off x="1270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1" name="テキスト ボックス 70">
          <a:extLst>
            <a:ext uri="{FF2B5EF4-FFF2-40B4-BE49-F238E27FC236}">
              <a16:creationId xmlns:a16="http://schemas.microsoft.com/office/drawing/2014/main" xmlns="" id="{AF2FC721-AB6B-43D0-A490-A675E4DCD414}"/>
            </a:ext>
          </a:extLst>
        </xdr:cNvPr>
        <xdr:cNvSpPr txBox="1"/>
      </xdr:nvSpPr>
      <xdr:spPr>
        <a:xfrm>
          <a:off x="847106" y="43961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a:extLst>
            <a:ext uri="{FF2B5EF4-FFF2-40B4-BE49-F238E27FC236}">
              <a16:creationId xmlns:a16="http://schemas.microsoft.com/office/drawing/2014/main" xmlns="" id="{21BB9157-1E30-45CE-AC47-CF7AEF8FA69A}"/>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73" name="テキスト ボックス 72">
          <a:extLst>
            <a:ext uri="{FF2B5EF4-FFF2-40B4-BE49-F238E27FC236}">
              <a16:creationId xmlns:a16="http://schemas.microsoft.com/office/drawing/2014/main" xmlns="" id="{9A5DFFF4-F7E6-4E45-A2B7-254064632A95}"/>
            </a:ext>
          </a:extLst>
        </xdr:cNvPr>
        <xdr:cNvSpPr txBox="1"/>
      </xdr:nvSpPr>
      <xdr:spPr>
        <a:xfrm>
          <a:off x="795811" y="4087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a:extLst>
            <a:ext uri="{FF2B5EF4-FFF2-40B4-BE49-F238E27FC236}">
              <a16:creationId xmlns:a16="http://schemas.microsoft.com/office/drawing/2014/main" xmlns="" id="{188580AA-3D4C-4987-8F3A-C125496ECBC5}"/>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164828</xdr:rowOff>
    </xdr:from>
    <xdr:to>
      <xdr:col>23</xdr:col>
      <xdr:colOff>85090</xdr:colOff>
      <xdr:row>35</xdr:row>
      <xdr:rowOff>18959</xdr:rowOff>
    </xdr:to>
    <xdr:cxnSp macro="">
      <xdr:nvCxnSpPr>
        <xdr:cNvPr id="75" name="直線コネクタ 74">
          <a:extLst>
            <a:ext uri="{FF2B5EF4-FFF2-40B4-BE49-F238E27FC236}">
              <a16:creationId xmlns:a16="http://schemas.microsoft.com/office/drawing/2014/main" xmlns="" id="{4F978903-4AEE-463C-8BAD-716693F23ADE}"/>
            </a:ext>
          </a:extLst>
        </xdr:cNvPr>
        <xdr:cNvCxnSpPr/>
      </xdr:nvCxnSpPr>
      <xdr:spPr>
        <a:xfrm flipV="1">
          <a:off x="4760595" y="4622528"/>
          <a:ext cx="1270" cy="1397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22786</xdr:rowOff>
    </xdr:from>
    <xdr:ext cx="405111" cy="259045"/>
    <xdr:sp macro="" textlink="">
      <xdr:nvSpPr>
        <xdr:cNvPr id="76" name="有形固定資産減価償却率最小値テキスト">
          <a:extLst>
            <a:ext uri="{FF2B5EF4-FFF2-40B4-BE49-F238E27FC236}">
              <a16:creationId xmlns:a16="http://schemas.microsoft.com/office/drawing/2014/main" xmlns="" id="{BCA786E0-36D2-4D2D-A799-4B986C2CEBE4}"/>
            </a:ext>
          </a:extLst>
        </xdr:cNvPr>
        <xdr:cNvSpPr txBox="1"/>
      </xdr:nvSpPr>
      <xdr:spPr>
        <a:xfrm>
          <a:off x="4813300" y="60235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18959</xdr:rowOff>
    </xdr:from>
    <xdr:to>
      <xdr:col>23</xdr:col>
      <xdr:colOff>174625</xdr:colOff>
      <xdr:row>35</xdr:row>
      <xdr:rowOff>18959</xdr:rowOff>
    </xdr:to>
    <xdr:cxnSp macro="">
      <xdr:nvCxnSpPr>
        <xdr:cNvPr id="77" name="直線コネクタ 76">
          <a:extLst>
            <a:ext uri="{FF2B5EF4-FFF2-40B4-BE49-F238E27FC236}">
              <a16:creationId xmlns:a16="http://schemas.microsoft.com/office/drawing/2014/main" xmlns="" id="{15EBF889-B674-4CDA-A9B3-0ECD6168400B}"/>
            </a:ext>
          </a:extLst>
        </xdr:cNvPr>
        <xdr:cNvCxnSpPr/>
      </xdr:nvCxnSpPr>
      <xdr:spPr>
        <a:xfrm>
          <a:off x="4673600" y="6019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111505</xdr:rowOff>
    </xdr:from>
    <xdr:ext cx="405111" cy="259045"/>
    <xdr:sp macro="" textlink="">
      <xdr:nvSpPr>
        <xdr:cNvPr id="78" name="有形固定資産減価償却率最大値テキスト">
          <a:extLst>
            <a:ext uri="{FF2B5EF4-FFF2-40B4-BE49-F238E27FC236}">
              <a16:creationId xmlns:a16="http://schemas.microsoft.com/office/drawing/2014/main" xmlns="" id="{1C78C6E2-8CE8-4172-8FBE-B5444F78ABE8}"/>
            </a:ext>
          </a:extLst>
        </xdr:cNvPr>
        <xdr:cNvSpPr txBox="1"/>
      </xdr:nvSpPr>
      <xdr:spPr>
        <a:xfrm>
          <a:off x="4813300" y="4397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164828</xdr:rowOff>
    </xdr:from>
    <xdr:to>
      <xdr:col>23</xdr:col>
      <xdr:colOff>174625</xdr:colOff>
      <xdr:row>26</xdr:row>
      <xdr:rowOff>164828</xdr:rowOff>
    </xdr:to>
    <xdr:cxnSp macro="">
      <xdr:nvCxnSpPr>
        <xdr:cNvPr id="79" name="直線コネクタ 78">
          <a:extLst>
            <a:ext uri="{FF2B5EF4-FFF2-40B4-BE49-F238E27FC236}">
              <a16:creationId xmlns:a16="http://schemas.microsoft.com/office/drawing/2014/main" xmlns="" id="{8FAC2591-E756-4766-AAE8-86258F2E5372}"/>
            </a:ext>
          </a:extLst>
        </xdr:cNvPr>
        <xdr:cNvCxnSpPr/>
      </xdr:nvCxnSpPr>
      <xdr:spPr>
        <a:xfrm>
          <a:off x="4673600" y="4622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50726</xdr:rowOff>
    </xdr:from>
    <xdr:ext cx="405111" cy="259045"/>
    <xdr:sp macro="" textlink="">
      <xdr:nvSpPr>
        <xdr:cNvPr id="80" name="有形固定資産減価償却率平均値テキスト">
          <a:extLst>
            <a:ext uri="{FF2B5EF4-FFF2-40B4-BE49-F238E27FC236}">
              <a16:creationId xmlns:a16="http://schemas.microsoft.com/office/drawing/2014/main" xmlns="" id="{C9C356AC-130C-4613-B3E5-6CB354AA9916}"/>
            </a:ext>
          </a:extLst>
        </xdr:cNvPr>
        <xdr:cNvSpPr txBox="1"/>
      </xdr:nvSpPr>
      <xdr:spPr>
        <a:xfrm>
          <a:off x="4813300" y="51942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27849</xdr:rowOff>
    </xdr:from>
    <xdr:to>
      <xdr:col>23</xdr:col>
      <xdr:colOff>136525</xdr:colOff>
      <xdr:row>31</xdr:row>
      <xdr:rowOff>129449</xdr:rowOff>
    </xdr:to>
    <xdr:sp macro="" textlink="">
      <xdr:nvSpPr>
        <xdr:cNvPr id="81" name="フローチャート: 判断 80">
          <a:extLst>
            <a:ext uri="{FF2B5EF4-FFF2-40B4-BE49-F238E27FC236}">
              <a16:creationId xmlns:a16="http://schemas.microsoft.com/office/drawing/2014/main" xmlns="" id="{4924521B-906C-4EBB-ADBE-78834D22FC61}"/>
            </a:ext>
          </a:extLst>
        </xdr:cNvPr>
        <xdr:cNvSpPr/>
      </xdr:nvSpPr>
      <xdr:spPr>
        <a:xfrm>
          <a:off x="4711700" y="5342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74114</xdr:rowOff>
    </xdr:from>
    <xdr:to>
      <xdr:col>19</xdr:col>
      <xdr:colOff>187325</xdr:colOff>
      <xdr:row>32</xdr:row>
      <xdr:rowOff>4264</xdr:rowOff>
    </xdr:to>
    <xdr:sp macro="" textlink="">
      <xdr:nvSpPr>
        <xdr:cNvPr id="82" name="フローチャート: 判断 81">
          <a:extLst>
            <a:ext uri="{FF2B5EF4-FFF2-40B4-BE49-F238E27FC236}">
              <a16:creationId xmlns:a16="http://schemas.microsoft.com/office/drawing/2014/main" xmlns="" id="{69ED3235-1CAD-4AE5-82CA-B5124DC63E11}"/>
            </a:ext>
          </a:extLst>
        </xdr:cNvPr>
        <xdr:cNvSpPr/>
      </xdr:nvSpPr>
      <xdr:spPr>
        <a:xfrm>
          <a:off x="4000500" y="5389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89535</xdr:rowOff>
    </xdr:from>
    <xdr:to>
      <xdr:col>15</xdr:col>
      <xdr:colOff>187325</xdr:colOff>
      <xdr:row>32</xdr:row>
      <xdr:rowOff>19685</xdr:rowOff>
    </xdr:to>
    <xdr:sp macro="" textlink="">
      <xdr:nvSpPr>
        <xdr:cNvPr id="83" name="フローチャート: 判断 82">
          <a:extLst>
            <a:ext uri="{FF2B5EF4-FFF2-40B4-BE49-F238E27FC236}">
              <a16:creationId xmlns:a16="http://schemas.microsoft.com/office/drawing/2014/main" xmlns="" id="{A7BBD21B-1B44-462F-A2A1-B06EEE60B73D}"/>
            </a:ext>
          </a:extLst>
        </xdr:cNvPr>
        <xdr:cNvSpPr/>
      </xdr:nvSpPr>
      <xdr:spPr>
        <a:xfrm>
          <a:off x="3238500" y="540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135799</xdr:rowOff>
    </xdr:from>
    <xdr:to>
      <xdr:col>11</xdr:col>
      <xdr:colOff>187325</xdr:colOff>
      <xdr:row>32</xdr:row>
      <xdr:rowOff>65949</xdr:rowOff>
    </xdr:to>
    <xdr:sp macro="" textlink="">
      <xdr:nvSpPr>
        <xdr:cNvPr id="84" name="フローチャート: 判断 83">
          <a:extLst>
            <a:ext uri="{FF2B5EF4-FFF2-40B4-BE49-F238E27FC236}">
              <a16:creationId xmlns:a16="http://schemas.microsoft.com/office/drawing/2014/main" xmlns="" id="{CE19BB3D-421F-4C30-8116-BB8BD3C18562}"/>
            </a:ext>
          </a:extLst>
        </xdr:cNvPr>
        <xdr:cNvSpPr/>
      </xdr:nvSpPr>
      <xdr:spPr>
        <a:xfrm>
          <a:off x="2476500" y="545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5" name="テキスト ボックス 84">
          <a:extLst>
            <a:ext uri="{FF2B5EF4-FFF2-40B4-BE49-F238E27FC236}">
              <a16:creationId xmlns:a16="http://schemas.microsoft.com/office/drawing/2014/main" xmlns="" id="{413A8F84-C2E9-4247-A264-E7BB9625A8C7}"/>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xmlns="" id="{E6490C9E-91EF-4AEB-9FBA-AD9A0D26E089}"/>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xmlns="" id="{3B4F9347-F24E-494D-B0A5-1AEAF4E52BCC}"/>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xmlns="" id="{CCAA22D1-F061-474F-9EFA-54D84AD3217F}"/>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xmlns="" id="{D96EFDD6-0770-4958-878A-41EB5E53EDE6}"/>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86451</xdr:rowOff>
    </xdr:from>
    <xdr:to>
      <xdr:col>23</xdr:col>
      <xdr:colOff>136525</xdr:colOff>
      <xdr:row>32</xdr:row>
      <xdr:rowOff>16601</xdr:rowOff>
    </xdr:to>
    <xdr:sp macro="" textlink="">
      <xdr:nvSpPr>
        <xdr:cNvPr id="90" name="楕円 89">
          <a:extLst>
            <a:ext uri="{FF2B5EF4-FFF2-40B4-BE49-F238E27FC236}">
              <a16:creationId xmlns:a16="http://schemas.microsoft.com/office/drawing/2014/main" xmlns="" id="{381F7AB8-2BFF-4485-A56A-F633F3843DB2}"/>
            </a:ext>
          </a:extLst>
        </xdr:cNvPr>
        <xdr:cNvSpPr/>
      </xdr:nvSpPr>
      <xdr:spPr>
        <a:xfrm>
          <a:off x="4711700" y="5401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64878</xdr:rowOff>
    </xdr:from>
    <xdr:ext cx="405111" cy="259045"/>
    <xdr:sp macro="" textlink="">
      <xdr:nvSpPr>
        <xdr:cNvPr id="91" name="有形固定資産減価償却率該当値テキスト">
          <a:extLst>
            <a:ext uri="{FF2B5EF4-FFF2-40B4-BE49-F238E27FC236}">
              <a16:creationId xmlns:a16="http://schemas.microsoft.com/office/drawing/2014/main" xmlns="" id="{43A78113-83C7-4BFD-834E-607F19B22057}"/>
            </a:ext>
          </a:extLst>
        </xdr:cNvPr>
        <xdr:cNvSpPr txBox="1"/>
      </xdr:nvSpPr>
      <xdr:spPr>
        <a:xfrm>
          <a:off x="4813300" y="5379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160474</xdr:rowOff>
    </xdr:from>
    <xdr:to>
      <xdr:col>19</xdr:col>
      <xdr:colOff>187325</xdr:colOff>
      <xdr:row>32</xdr:row>
      <xdr:rowOff>90624</xdr:rowOff>
    </xdr:to>
    <xdr:sp macro="" textlink="">
      <xdr:nvSpPr>
        <xdr:cNvPr id="92" name="楕円 91">
          <a:extLst>
            <a:ext uri="{FF2B5EF4-FFF2-40B4-BE49-F238E27FC236}">
              <a16:creationId xmlns:a16="http://schemas.microsoft.com/office/drawing/2014/main" xmlns="" id="{6CA4AD84-378A-4776-A200-C18FD69CA73B}"/>
            </a:ext>
          </a:extLst>
        </xdr:cNvPr>
        <xdr:cNvSpPr/>
      </xdr:nvSpPr>
      <xdr:spPr>
        <a:xfrm>
          <a:off x="4000500" y="547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137251</xdr:rowOff>
    </xdr:from>
    <xdr:to>
      <xdr:col>23</xdr:col>
      <xdr:colOff>85725</xdr:colOff>
      <xdr:row>32</xdr:row>
      <xdr:rowOff>39824</xdr:rowOff>
    </xdr:to>
    <xdr:cxnSp macro="">
      <xdr:nvCxnSpPr>
        <xdr:cNvPr id="93" name="直線コネクタ 92">
          <a:extLst>
            <a:ext uri="{FF2B5EF4-FFF2-40B4-BE49-F238E27FC236}">
              <a16:creationId xmlns:a16="http://schemas.microsoft.com/office/drawing/2014/main" xmlns="" id="{C38219D5-C153-488B-B173-8015017977C7}"/>
            </a:ext>
          </a:extLst>
        </xdr:cNvPr>
        <xdr:cNvCxnSpPr/>
      </xdr:nvCxnSpPr>
      <xdr:spPr>
        <a:xfrm flipV="1">
          <a:off x="4051300" y="5452201"/>
          <a:ext cx="711200" cy="7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33</xdr:row>
      <xdr:rowOff>55064</xdr:rowOff>
    </xdr:from>
    <xdr:to>
      <xdr:col>15</xdr:col>
      <xdr:colOff>187325</xdr:colOff>
      <xdr:row>33</xdr:row>
      <xdr:rowOff>156663</xdr:rowOff>
    </xdr:to>
    <xdr:sp macro="" textlink="">
      <xdr:nvSpPr>
        <xdr:cNvPr id="94" name="楕円 93">
          <a:extLst>
            <a:ext uri="{FF2B5EF4-FFF2-40B4-BE49-F238E27FC236}">
              <a16:creationId xmlns:a16="http://schemas.microsoft.com/office/drawing/2014/main" xmlns="" id="{FB6A0B3B-A1BB-4556-9CCC-309CC108C4A3}"/>
            </a:ext>
          </a:extLst>
        </xdr:cNvPr>
        <xdr:cNvSpPr/>
      </xdr:nvSpPr>
      <xdr:spPr>
        <a:xfrm>
          <a:off x="3238500" y="571291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39824</xdr:rowOff>
    </xdr:from>
    <xdr:to>
      <xdr:col>19</xdr:col>
      <xdr:colOff>136525</xdr:colOff>
      <xdr:row>33</xdr:row>
      <xdr:rowOff>105863</xdr:rowOff>
    </xdr:to>
    <xdr:cxnSp macro="">
      <xdr:nvCxnSpPr>
        <xdr:cNvPr id="95" name="直線コネクタ 94">
          <a:extLst>
            <a:ext uri="{FF2B5EF4-FFF2-40B4-BE49-F238E27FC236}">
              <a16:creationId xmlns:a16="http://schemas.microsoft.com/office/drawing/2014/main" xmlns="" id="{3DB80F24-7488-42A1-8010-5C232B72FB45}"/>
            </a:ext>
          </a:extLst>
        </xdr:cNvPr>
        <xdr:cNvCxnSpPr/>
      </xdr:nvCxnSpPr>
      <xdr:spPr>
        <a:xfrm flipV="1">
          <a:off x="3289300" y="5526224"/>
          <a:ext cx="762000" cy="237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33</xdr:row>
      <xdr:rowOff>64317</xdr:rowOff>
    </xdr:from>
    <xdr:to>
      <xdr:col>11</xdr:col>
      <xdr:colOff>187325</xdr:colOff>
      <xdr:row>33</xdr:row>
      <xdr:rowOff>165917</xdr:rowOff>
    </xdr:to>
    <xdr:sp macro="" textlink="">
      <xdr:nvSpPr>
        <xdr:cNvPr id="96" name="楕円 95">
          <a:extLst>
            <a:ext uri="{FF2B5EF4-FFF2-40B4-BE49-F238E27FC236}">
              <a16:creationId xmlns:a16="http://schemas.microsoft.com/office/drawing/2014/main" xmlns="" id="{5DFCC015-E41E-4A8F-90A0-C31782CCED8C}"/>
            </a:ext>
          </a:extLst>
        </xdr:cNvPr>
        <xdr:cNvSpPr/>
      </xdr:nvSpPr>
      <xdr:spPr>
        <a:xfrm>
          <a:off x="2476500" y="5722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33</xdr:row>
      <xdr:rowOff>105863</xdr:rowOff>
    </xdr:from>
    <xdr:to>
      <xdr:col>15</xdr:col>
      <xdr:colOff>136525</xdr:colOff>
      <xdr:row>33</xdr:row>
      <xdr:rowOff>115116</xdr:rowOff>
    </xdr:to>
    <xdr:cxnSp macro="">
      <xdr:nvCxnSpPr>
        <xdr:cNvPr id="97" name="直線コネクタ 96">
          <a:extLst>
            <a:ext uri="{FF2B5EF4-FFF2-40B4-BE49-F238E27FC236}">
              <a16:creationId xmlns:a16="http://schemas.microsoft.com/office/drawing/2014/main" xmlns="" id="{E934440C-CF7B-455E-9CFC-12ACE886C162}"/>
            </a:ext>
          </a:extLst>
        </xdr:cNvPr>
        <xdr:cNvCxnSpPr/>
      </xdr:nvCxnSpPr>
      <xdr:spPr>
        <a:xfrm flipV="1">
          <a:off x="2527300" y="5763713"/>
          <a:ext cx="762000" cy="9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20791</xdr:rowOff>
    </xdr:from>
    <xdr:ext cx="405111" cy="259045"/>
    <xdr:sp macro="" textlink="">
      <xdr:nvSpPr>
        <xdr:cNvPr id="98" name="n_1aveValue有形固定資産減価償却率">
          <a:extLst>
            <a:ext uri="{FF2B5EF4-FFF2-40B4-BE49-F238E27FC236}">
              <a16:creationId xmlns:a16="http://schemas.microsoft.com/office/drawing/2014/main" xmlns="" id="{1EA9501D-EB29-47DF-BD08-BF742C626AF2}"/>
            </a:ext>
          </a:extLst>
        </xdr:cNvPr>
        <xdr:cNvSpPr txBox="1"/>
      </xdr:nvSpPr>
      <xdr:spPr>
        <a:xfrm>
          <a:off x="3836044" y="5164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36212</xdr:rowOff>
    </xdr:from>
    <xdr:ext cx="405111" cy="259045"/>
    <xdr:sp macro="" textlink="">
      <xdr:nvSpPr>
        <xdr:cNvPr id="99" name="n_2aveValue有形固定資産減価償却率">
          <a:extLst>
            <a:ext uri="{FF2B5EF4-FFF2-40B4-BE49-F238E27FC236}">
              <a16:creationId xmlns:a16="http://schemas.microsoft.com/office/drawing/2014/main" xmlns="" id="{EF37DE41-C61B-4BB7-83B8-B3F62532A1BC}"/>
            </a:ext>
          </a:extLst>
        </xdr:cNvPr>
        <xdr:cNvSpPr txBox="1"/>
      </xdr:nvSpPr>
      <xdr:spPr>
        <a:xfrm>
          <a:off x="3086744" y="5179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82476</xdr:rowOff>
    </xdr:from>
    <xdr:ext cx="405111" cy="259045"/>
    <xdr:sp macro="" textlink="">
      <xdr:nvSpPr>
        <xdr:cNvPr id="100" name="n_3aveValue有形固定資産減価償却率">
          <a:extLst>
            <a:ext uri="{FF2B5EF4-FFF2-40B4-BE49-F238E27FC236}">
              <a16:creationId xmlns:a16="http://schemas.microsoft.com/office/drawing/2014/main" xmlns="" id="{02DD1B1D-2296-4E4D-BBF9-7387EE6DBF53}"/>
            </a:ext>
          </a:extLst>
        </xdr:cNvPr>
        <xdr:cNvSpPr txBox="1"/>
      </xdr:nvSpPr>
      <xdr:spPr>
        <a:xfrm>
          <a:off x="2324744" y="5225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81751</xdr:rowOff>
    </xdr:from>
    <xdr:ext cx="405111" cy="259045"/>
    <xdr:sp macro="" textlink="">
      <xdr:nvSpPr>
        <xdr:cNvPr id="101" name="n_1mainValue有形固定資産減価償却率">
          <a:extLst>
            <a:ext uri="{FF2B5EF4-FFF2-40B4-BE49-F238E27FC236}">
              <a16:creationId xmlns:a16="http://schemas.microsoft.com/office/drawing/2014/main" xmlns="" id="{7D2A2BC8-DDD2-40A3-819E-07FAC58AE373}"/>
            </a:ext>
          </a:extLst>
        </xdr:cNvPr>
        <xdr:cNvSpPr txBox="1"/>
      </xdr:nvSpPr>
      <xdr:spPr>
        <a:xfrm>
          <a:off x="3836044" y="5568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147790</xdr:rowOff>
    </xdr:from>
    <xdr:ext cx="405111" cy="259045"/>
    <xdr:sp macro="" textlink="">
      <xdr:nvSpPr>
        <xdr:cNvPr id="102" name="n_2mainValue有形固定資産減価償却率">
          <a:extLst>
            <a:ext uri="{FF2B5EF4-FFF2-40B4-BE49-F238E27FC236}">
              <a16:creationId xmlns:a16="http://schemas.microsoft.com/office/drawing/2014/main" xmlns="" id="{859B88CA-599A-459E-8561-6E3B1A2CC67B}"/>
            </a:ext>
          </a:extLst>
        </xdr:cNvPr>
        <xdr:cNvSpPr txBox="1"/>
      </xdr:nvSpPr>
      <xdr:spPr>
        <a:xfrm>
          <a:off x="3086744" y="5805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33</xdr:row>
      <xdr:rowOff>157043</xdr:rowOff>
    </xdr:from>
    <xdr:ext cx="405111" cy="259045"/>
    <xdr:sp macro="" textlink="">
      <xdr:nvSpPr>
        <xdr:cNvPr id="103" name="n_3mainValue有形固定資産減価償却率">
          <a:extLst>
            <a:ext uri="{FF2B5EF4-FFF2-40B4-BE49-F238E27FC236}">
              <a16:creationId xmlns:a16="http://schemas.microsoft.com/office/drawing/2014/main" xmlns="" id="{880C91A3-1CAA-4151-B112-89A9B39BE0F4}"/>
            </a:ext>
          </a:extLst>
        </xdr:cNvPr>
        <xdr:cNvSpPr txBox="1"/>
      </xdr:nvSpPr>
      <xdr:spPr>
        <a:xfrm>
          <a:off x="2324744" y="5814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4" name="正方形/長方形 103">
          <a:extLst>
            <a:ext uri="{FF2B5EF4-FFF2-40B4-BE49-F238E27FC236}">
              <a16:creationId xmlns:a16="http://schemas.microsoft.com/office/drawing/2014/main" xmlns="" id="{06906CAE-36FE-48B3-9993-F5DABC820A5A}"/>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5" name="正方形/長方形 104">
          <a:extLst>
            <a:ext uri="{FF2B5EF4-FFF2-40B4-BE49-F238E27FC236}">
              <a16:creationId xmlns:a16="http://schemas.microsoft.com/office/drawing/2014/main" xmlns="" id="{8DE7A47B-153C-49C6-B928-DBDB1030ED61}"/>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6" name="正方形/長方形 105">
          <a:extLst>
            <a:ext uri="{FF2B5EF4-FFF2-40B4-BE49-F238E27FC236}">
              <a16:creationId xmlns:a16="http://schemas.microsoft.com/office/drawing/2014/main" xmlns="" id="{DDDADB4B-F611-4DD2-9376-9B0A912ACBE6}"/>
            </a:ext>
          </a:extLst>
        </xdr:cNvPr>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[ 317.3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7" name="正方形/長方形 106">
          <a:extLst>
            <a:ext uri="{FF2B5EF4-FFF2-40B4-BE49-F238E27FC236}">
              <a16:creationId xmlns:a16="http://schemas.microsoft.com/office/drawing/2014/main" xmlns="" id="{9FDA4CE7-F0A6-498A-8C81-DC355B6679D8}"/>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8" name="正方形/長方形 107">
          <a:extLst>
            <a:ext uri="{FF2B5EF4-FFF2-40B4-BE49-F238E27FC236}">
              <a16:creationId xmlns:a16="http://schemas.microsoft.com/office/drawing/2014/main" xmlns="" id="{5D8BDDC4-1DD2-4115-9AE0-3C27A2D994DF}"/>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9" name="正方形/長方形 108">
          <a:extLst>
            <a:ext uri="{FF2B5EF4-FFF2-40B4-BE49-F238E27FC236}">
              <a16:creationId xmlns:a16="http://schemas.microsoft.com/office/drawing/2014/main" xmlns="" id="{18C32673-8F8C-42F6-8059-9B88F3832FE1}"/>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0" name="正方形/長方形 109">
          <a:extLst>
            <a:ext uri="{FF2B5EF4-FFF2-40B4-BE49-F238E27FC236}">
              <a16:creationId xmlns:a16="http://schemas.microsoft.com/office/drawing/2014/main" xmlns="" id="{7FEEEDE8-ABAD-4168-938F-AADB35EB0061}"/>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1" name="正方形/長方形 110">
          <a:extLst>
            <a:ext uri="{FF2B5EF4-FFF2-40B4-BE49-F238E27FC236}">
              <a16:creationId xmlns:a16="http://schemas.microsoft.com/office/drawing/2014/main" xmlns="" id="{175141FA-BD58-478C-B065-93DF2DD56F96}"/>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2" name="正方形/長方形 111">
          <a:extLst>
            <a:ext uri="{FF2B5EF4-FFF2-40B4-BE49-F238E27FC236}">
              <a16:creationId xmlns:a16="http://schemas.microsoft.com/office/drawing/2014/main" xmlns="" id="{A4DC794C-1BCD-43C7-8505-B8559B0823ED}"/>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3" name="正方形/長方形 112">
          <a:extLst>
            <a:ext uri="{FF2B5EF4-FFF2-40B4-BE49-F238E27FC236}">
              <a16:creationId xmlns:a16="http://schemas.microsoft.com/office/drawing/2014/main" xmlns="" id="{A821E230-DFFE-4F6B-B199-0598CD617155}"/>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4" name="正方形/長方形 113">
          <a:extLst>
            <a:ext uri="{FF2B5EF4-FFF2-40B4-BE49-F238E27FC236}">
              <a16:creationId xmlns:a16="http://schemas.microsoft.com/office/drawing/2014/main" xmlns="" id="{04BABA87-18E7-4677-AA76-7DDA844B8083}"/>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5" name="正方形/長方形 114">
          <a:extLst>
            <a:ext uri="{FF2B5EF4-FFF2-40B4-BE49-F238E27FC236}">
              <a16:creationId xmlns:a16="http://schemas.microsoft.com/office/drawing/2014/main" xmlns="" id="{F14AA34C-E003-42DD-ADC3-965941F50BD2}"/>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6" name="テキスト ボックス 115">
          <a:extLst>
            <a:ext uri="{FF2B5EF4-FFF2-40B4-BE49-F238E27FC236}">
              <a16:creationId xmlns:a16="http://schemas.microsoft.com/office/drawing/2014/main" xmlns="" id="{B7C7658C-A795-434E-93EB-0550376F2490}"/>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他団体と比較して低い数値となっており、負債等に充当する財源が他団体よりも多くなっていることがわかる。しかし、今後の「治水対策事業」・「庁舎建設事業」等により、多額の起債発行等が見込まれるため、これに備えた基金の積み立てなどを計画的に進めていく事で債務償還比率の健全化に努める。</a:t>
          </a:r>
        </a:p>
      </xdr:txBody>
    </xdr:sp>
    <xdr:clientData/>
  </xdr:twoCellAnchor>
  <xdr:oneCellAnchor>
    <xdr:from>
      <xdr:col>57</xdr:col>
      <xdr:colOff>111125</xdr:colOff>
      <xdr:row>23</xdr:row>
      <xdr:rowOff>47625</xdr:rowOff>
    </xdr:from>
    <xdr:ext cx="349839" cy="225703"/>
    <xdr:sp macro="" textlink="">
      <xdr:nvSpPr>
        <xdr:cNvPr id="117" name="テキスト ボックス 116">
          <a:extLst>
            <a:ext uri="{FF2B5EF4-FFF2-40B4-BE49-F238E27FC236}">
              <a16:creationId xmlns:a16="http://schemas.microsoft.com/office/drawing/2014/main" xmlns="" id="{F94F1D6C-659B-489F-9BA9-F0D484EDBF55}"/>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8" name="直線コネクタ 117">
          <a:extLst>
            <a:ext uri="{FF2B5EF4-FFF2-40B4-BE49-F238E27FC236}">
              <a16:creationId xmlns:a16="http://schemas.microsoft.com/office/drawing/2014/main" xmlns="" id="{AB1190E3-EEB8-4D49-8D85-5D0E619E9684}"/>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19" name="直線コネクタ 118">
          <a:extLst>
            <a:ext uri="{FF2B5EF4-FFF2-40B4-BE49-F238E27FC236}">
              <a16:creationId xmlns:a16="http://schemas.microsoft.com/office/drawing/2014/main" xmlns="" id="{6DD0C632-BD38-401A-8F11-738549D30237}"/>
            </a:ext>
          </a:extLst>
        </xdr:cNvPr>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20" name="テキスト ボックス 119">
          <a:extLst>
            <a:ext uri="{FF2B5EF4-FFF2-40B4-BE49-F238E27FC236}">
              <a16:creationId xmlns:a16="http://schemas.microsoft.com/office/drawing/2014/main" xmlns="" id="{4EE4C81F-DF41-4517-BA7A-2D38C4AF273F}"/>
            </a:ext>
          </a:extLst>
        </xdr:cNvPr>
        <xdr:cNvSpPr txBox="1"/>
      </xdr:nvSpPr>
      <xdr:spPr>
        <a:xfrm>
          <a:off x="10931403" y="588684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1" name="直線コネクタ 120">
          <a:extLst>
            <a:ext uri="{FF2B5EF4-FFF2-40B4-BE49-F238E27FC236}">
              <a16:creationId xmlns:a16="http://schemas.microsoft.com/office/drawing/2014/main" xmlns="" id="{71801900-5BAA-4D28-949E-6D7E58CD94CE}"/>
            </a:ext>
          </a:extLst>
        </xdr:cNvPr>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2" name="テキスト ボックス 121">
          <a:extLst>
            <a:ext uri="{FF2B5EF4-FFF2-40B4-BE49-F238E27FC236}">
              <a16:creationId xmlns:a16="http://schemas.microsoft.com/office/drawing/2014/main" xmlns="" id="{1E5371D3-D724-4672-8AE5-B23FE1AA15D5}"/>
            </a:ext>
          </a:extLst>
        </xdr:cNvPr>
        <xdr:cNvSpPr txBox="1"/>
      </xdr:nvSpPr>
      <xdr:spPr>
        <a:xfrm>
          <a:off x="10828811" y="55270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3" name="直線コネクタ 122">
          <a:extLst>
            <a:ext uri="{FF2B5EF4-FFF2-40B4-BE49-F238E27FC236}">
              <a16:creationId xmlns:a16="http://schemas.microsoft.com/office/drawing/2014/main" xmlns="" id="{62F012A1-C3DC-4BE4-8A0F-B703DAF27695}"/>
            </a:ext>
          </a:extLst>
        </xdr:cNvPr>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4" name="テキスト ボックス 123">
          <a:extLst>
            <a:ext uri="{FF2B5EF4-FFF2-40B4-BE49-F238E27FC236}">
              <a16:creationId xmlns:a16="http://schemas.microsoft.com/office/drawing/2014/main" xmlns="" id="{CA058E31-F72F-4A82-B7B1-D0C79A591CC4}"/>
            </a:ext>
          </a:extLst>
        </xdr:cNvPr>
        <xdr:cNvSpPr txBox="1"/>
      </xdr:nvSpPr>
      <xdr:spPr>
        <a:xfrm>
          <a:off x="10828811" y="51671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5" name="直線コネクタ 124">
          <a:extLst>
            <a:ext uri="{FF2B5EF4-FFF2-40B4-BE49-F238E27FC236}">
              <a16:creationId xmlns:a16="http://schemas.microsoft.com/office/drawing/2014/main" xmlns="" id="{753C0365-B181-4897-9A12-2EF905E43E25}"/>
            </a:ext>
          </a:extLst>
        </xdr:cNvPr>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6" name="テキスト ボックス 125">
          <a:extLst>
            <a:ext uri="{FF2B5EF4-FFF2-40B4-BE49-F238E27FC236}">
              <a16:creationId xmlns:a16="http://schemas.microsoft.com/office/drawing/2014/main" xmlns="" id="{32A71B08-6B9B-431A-A088-BA1D9216FEAB}"/>
            </a:ext>
          </a:extLst>
        </xdr:cNvPr>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7" name="直線コネクタ 126">
          <a:extLst>
            <a:ext uri="{FF2B5EF4-FFF2-40B4-BE49-F238E27FC236}">
              <a16:creationId xmlns:a16="http://schemas.microsoft.com/office/drawing/2014/main" xmlns="" id="{082BB81E-0CC5-4619-A0E4-AC015B3FA2A1}"/>
            </a:ext>
          </a:extLst>
        </xdr:cNvPr>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28" name="テキスト ボックス 127">
          <a:extLst>
            <a:ext uri="{FF2B5EF4-FFF2-40B4-BE49-F238E27FC236}">
              <a16:creationId xmlns:a16="http://schemas.microsoft.com/office/drawing/2014/main" xmlns="" id="{2FA275FB-E657-427A-804A-1D9206B4E6C1}"/>
            </a:ext>
          </a:extLst>
        </xdr:cNvPr>
        <xdr:cNvSpPr txBox="1"/>
      </xdr:nvSpPr>
      <xdr:spPr>
        <a:xfrm>
          <a:off x="10756676" y="444750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a:extLst>
            <a:ext uri="{FF2B5EF4-FFF2-40B4-BE49-F238E27FC236}">
              <a16:creationId xmlns:a16="http://schemas.microsoft.com/office/drawing/2014/main" xmlns="" id="{CCCEC006-502D-4D73-A065-E8014BBABA15}"/>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30" name="テキスト ボックス 129">
          <a:extLst>
            <a:ext uri="{FF2B5EF4-FFF2-40B4-BE49-F238E27FC236}">
              <a16:creationId xmlns:a16="http://schemas.microsoft.com/office/drawing/2014/main" xmlns="" id="{5C3ACD32-49EA-41D2-AF73-4AE8ABEAC737}"/>
            </a:ext>
          </a:extLst>
        </xdr:cNvPr>
        <xdr:cNvSpPr txBox="1"/>
      </xdr:nvSpPr>
      <xdr:spPr>
        <a:xfrm>
          <a:off x="10756676" y="4087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31" name="債務償還比率グラフ枠">
          <a:extLst>
            <a:ext uri="{FF2B5EF4-FFF2-40B4-BE49-F238E27FC236}">
              <a16:creationId xmlns:a16="http://schemas.microsoft.com/office/drawing/2014/main" xmlns="" id="{84B1D523-EEA6-4BF0-A47D-385023F35BEC}"/>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165770</xdr:rowOff>
    </xdr:from>
    <xdr:to>
      <xdr:col>76</xdr:col>
      <xdr:colOff>21589</xdr:colOff>
      <xdr:row>34</xdr:row>
      <xdr:rowOff>151342</xdr:rowOff>
    </xdr:to>
    <xdr:cxnSp macro="">
      <xdr:nvCxnSpPr>
        <xdr:cNvPr id="132" name="直線コネクタ 131">
          <a:extLst>
            <a:ext uri="{FF2B5EF4-FFF2-40B4-BE49-F238E27FC236}">
              <a16:creationId xmlns:a16="http://schemas.microsoft.com/office/drawing/2014/main" xmlns="" id="{09955096-E1E7-4B6D-AD17-39773ECE6ADD}"/>
            </a:ext>
          </a:extLst>
        </xdr:cNvPr>
        <xdr:cNvCxnSpPr/>
      </xdr:nvCxnSpPr>
      <xdr:spPr>
        <a:xfrm flipV="1">
          <a:off x="14793595" y="4623470"/>
          <a:ext cx="1269" cy="1357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33" name="債務償還比率最小値テキスト">
          <a:extLst>
            <a:ext uri="{FF2B5EF4-FFF2-40B4-BE49-F238E27FC236}">
              <a16:creationId xmlns:a16="http://schemas.microsoft.com/office/drawing/2014/main" xmlns="" id="{AE7C8765-A483-4A45-ABDA-25CE0675FDC0}"/>
            </a:ext>
          </a:extLst>
        </xdr:cNvPr>
        <xdr:cNvSpPr txBox="1"/>
      </xdr:nvSpPr>
      <xdr:spPr>
        <a:xfrm>
          <a:off x="14846300" y="598446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34" name="直線コネクタ 133">
          <a:extLst>
            <a:ext uri="{FF2B5EF4-FFF2-40B4-BE49-F238E27FC236}">
              <a16:creationId xmlns:a16="http://schemas.microsoft.com/office/drawing/2014/main" xmlns="" id="{2593C84F-9C26-4911-9BD0-5647FDC319B5}"/>
            </a:ext>
          </a:extLst>
        </xdr:cNvPr>
        <xdr:cNvCxnSpPr/>
      </xdr:nvCxnSpPr>
      <xdr:spPr>
        <a:xfrm>
          <a:off x="14706600" y="5980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112447</xdr:rowOff>
    </xdr:from>
    <xdr:ext cx="560923" cy="259045"/>
    <xdr:sp macro="" textlink="">
      <xdr:nvSpPr>
        <xdr:cNvPr id="135" name="債務償還比率最大値テキスト">
          <a:extLst>
            <a:ext uri="{FF2B5EF4-FFF2-40B4-BE49-F238E27FC236}">
              <a16:creationId xmlns:a16="http://schemas.microsoft.com/office/drawing/2014/main" xmlns="" id="{A173F1F3-C9C4-44FB-A226-244DB7618989}"/>
            </a:ext>
          </a:extLst>
        </xdr:cNvPr>
        <xdr:cNvSpPr txBox="1"/>
      </xdr:nvSpPr>
      <xdr:spPr>
        <a:xfrm>
          <a:off x="14846300" y="439869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165770</xdr:rowOff>
    </xdr:from>
    <xdr:to>
      <xdr:col>76</xdr:col>
      <xdr:colOff>111125</xdr:colOff>
      <xdr:row>26</xdr:row>
      <xdr:rowOff>165770</xdr:rowOff>
    </xdr:to>
    <xdr:cxnSp macro="">
      <xdr:nvCxnSpPr>
        <xdr:cNvPr id="136" name="直線コネクタ 135">
          <a:extLst>
            <a:ext uri="{FF2B5EF4-FFF2-40B4-BE49-F238E27FC236}">
              <a16:creationId xmlns:a16="http://schemas.microsoft.com/office/drawing/2014/main" xmlns="" id="{54CD1AC5-DB9D-4327-89D3-2A73F9AD213C}"/>
            </a:ext>
          </a:extLst>
        </xdr:cNvPr>
        <xdr:cNvCxnSpPr/>
      </xdr:nvCxnSpPr>
      <xdr:spPr>
        <a:xfrm>
          <a:off x="14706600" y="462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6021</xdr:rowOff>
    </xdr:from>
    <xdr:ext cx="469744" cy="259045"/>
    <xdr:sp macro="" textlink="">
      <xdr:nvSpPr>
        <xdr:cNvPr id="137" name="債務償還比率平均値テキスト">
          <a:extLst>
            <a:ext uri="{FF2B5EF4-FFF2-40B4-BE49-F238E27FC236}">
              <a16:creationId xmlns:a16="http://schemas.microsoft.com/office/drawing/2014/main" xmlns="" id="{496C5B6F-9993-4D9C-ADFF-50617775E5B7}"/>
            </a:ext>
          </a:extLst>
        </xdr:cNvPr>
        <xdr:cNvSpPr txBox="1"/>
      </xdr:nvSpPr>
      <xdr:spPr>
        <a:xfrm>
          <a:off x="14846300" y="51495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154594</xdr:rowOff>
    </xdr:from>
    <xdr:to>
      <xdr:col>76</xdr:col>
      <xdr:colOff>73025</xdr:colOff>
      <xdr:row>31</xdr:row>
      <xdr:rowOff>84744</xdr:rowOff>
    </xdr:to>
    <xdr:sp macro="" textlink="">
      <xdr:nvSpPr>
        <xdr:cNvPr id="138" name="フローチャート: 判断 137">
          <a:extLst>
            <a:ext uri="{FF2B5EF4-FFF2-40B4-BE49-F238E27FC236}">
              <a16:creationId xmlns:a16="http://schemas.microsoft.com/office/drawing/2014/main" xmlns="" id="{8F2B87B5-8F66-4CC3-94F6-D3A6993B6470}"/>
            </a:ext>
          </a:extLst>
        </xdr:cNvPr>
        <xdr:cNvSpPr/>
      </xdr:nvSpPr>
      <xdr:spPr>
        <a:xfrm>
          <a:off x="14744700" y="5298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105297</xdr:rowOff>
    </xdr:from>
    <xdr:to>
      <xdr:col>72</xdr:col>
      <xdr:colOff>123825</xdr:colOff>
      <xdr:row>31</xdr:row>
      <xdr:rowOff>35447</xdr:rowOff>
    </xdr:to>
    <xdr:sp macro="" textlink="">
      <xdr:nvSpPr>
        <xdr:cNvPr id="139" name="フローチャート: 判断 138">
          <a:extLst>
            <a:ext uri="{FF2B5EF4-FFF2-40B4-BE49-F238E27FC236}">
              <a16:creationId xmlns:a16="http://schemas.microsoft.com/office/drawing/2014/main" xmlns="" id="{BC2F42EF-6F76-47B9-93CA-3A86FC88CEC1}"/>
            </a:ext>
          </a:extLst>
        </xdr:cNvPr>
        <xdr:cNvSpPr/>
      </xdr:nvSpPr>
      <xdr:spPr>
        <a:xfrm>
          <a:off x="14033500" y="5248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xmlns="" id="{6C3280A5-9B48-4AAA-9ADA-788A6A813B4B}"/>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xmlns="" id="{E9EDF855-DE1E-4BAB-B39F-D33577935F97}"/>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xmlns="" id="{87D7B767-03FC-4CD1-82C1-4856DF659397}"/>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xmlns="" id="{D037D95F-FCAD-40D8-AEC3-25DD99CB767A}"/>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xmlns="" id="{D6A466BD-363A-4B90-B606-38CF8C687972}"/>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62858</xdr:rowOff>
    </xdr:from>
    <xdr:to>
      <xdr:col>76</xdr:col>
      <xdr:colOff>73025</xdr:colOff>
      <xdr:row>32</xdr:row>
      <xdr:rowOff>164458</xdr:rowOff>
    </xdr:to>
    <xdr:sp macro="" textlink="">
      <xdr:nvSpPr>
        <xdr:cNvPr id="145" name="楕円 144">
          <a:extLst>
            <a:ext uri="{FF2B5EF4-FFF2-40B4-BE49-F238E27FC236}">
              <a16:creationId xmlns:a16="http://schemas.microsoft.com/office/drawing/2014/main" xmlns="" id="{F6C73805-96BF-4AC1-898C-BCB9560C30E3}"/>
            </a:ext>
          </a:extLst>
        </xdr:cNvPr>
        <xdr:cNvSpPr/>
      </xdr:nvSpPr>
      <xdr:spPr>
        <a:xfrm>
          <a:off x="14744700" y="5549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41285</xdr:rowOff>
    </xdr:from>
    <xdr:ext cx="469744" cy="259045"/>
    <xdr:sp macro="" textlink="">
      <xdr:nvSpPr>
        <xdr:cNvPr id="146" name="債務償還比率該当値テキスト">
          <a:extLst>
            <a:ext uri="{FF2B5EF4-FFF2-40B4-BE49-F238E27FC236}">
              <a16:creationId xmlns:a16="http://schemas.microsoft.com/office/drawing/2014/main" xmlns="" id="{EB52928D-89F6-4053-820C-645F09B4D68A}"/>
            </a:ext>
          </a:extLst>
        </xdr:cNvPr>
        <xdr:cNvSpPr txBox="1"/>
      </xdr:nvSpPr>
      <xdr:spPr>
        <a:xfrm>
          <a:off x="14846300" y="5527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100400</xdr:rowOff>
    </xdr:from>
    <xdr:to>
      <xdr:col>72</xdr:col>
      <xdr:colOff>123825</xdr:colOff>
      <xdr:row>33</xdr:row>
      <xdr:rowOff>30550</xdr:rowOff>
    </xdr:to>
    <xdr:sp macro="" textlink="">
      <xdr:nvSpPr>
        <xdr:cNvPr id="147" name="楕円 146">
          <a:extLst>
            <a:ext uri="{FF2B5EF4-FFF2-40B4-BE49-F238E27FC236}">
              <a16:creationId xmlns:a16="http://schemas.microsoft.com/office/drawing/2014/main" xmlns="" id="{84B1FFA4-2CE4-4F90-B0FC-28FA5936FE7B}"/>
            </a:ext>
          </a:extLst>
        </xdr:cNvPr>
        <xdr:cNvSpPr/>
      </xdr:nvSpPr>
      <xdr:spPr>
        <a:xfrm>
          <a:off x="14033500" y="558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113658</xdr:rowOff>
    </xdr:from>
    <xdr:to>
      <xdr:col>76</xdr:col>
      <xdr:colOff>22225</xdr:colOff>
      <xdr:row>32</xdr:row>
      <xdr:rowOff>151200</xdr:rowOff>
    </xdr:to>
    <xdr:cxnSp macro="">
      <xdr:nvCxnSpPr>
        <xdr:cNvPr id="148" name="直線コネクタ 147">
          <a:extLst>
            <a:ext uri="{FF2B5EF4-FFF2-40B4-BE49-F238E27FC236}">
              <a16:creationId xmlns:a16="http://schemas.microsoft.com/office/drawing/2014/main" xmlns="" id="{7771C59F-BCC3-48B0-8DB7-E35756070E1C}"/>
            </a:ext>
          </a:extLst>
        </xdr:cNvPr>
        <xdr:cNvCxnSpPr/>
      </xdr:nvCxnSpPr>
      <xdr:spPr>
        <a:xfrm flipV="1">
          <a:off x="14084300" y="5600058"/>
          <a:ext cx="711200" cy="37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51974</xdr:rowOff>
    </xdr:from>
    <xdr:ext cx="469744" cy="259045"/>
    <xdr:sp macro="" textlink="">
      <xdr:nvSpPr>
        <xdr:cNvPr id="149" name="n_1aveValue債務償還比率">
          <a:extLst>
            <a:ext uri="{FF2B5EF4-FFF2-40B4-BE49-F238E27FC236}">
              <a16:creationId xmlns:a16="http://schemas.microsoft.com/office/drawing/2014/main" xmlns="" id="{CDB51016-EECC-49DE-B627-8D31C2445579}"/>
            </a:ext>
          </a:extLst>
        </xdr:cNvPr>
        <xdr:cNvSpPr txBox="1"/>
      </xdr:nvSpPr>
      <xdr:spPr>
        <a:xfrm>
          <a:off x="13836727" y="5024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33</xdr:row>
      <xdr:rowOff>21677</xdr:rowOff>
    </xdr:from>
    <xdr:ext cx="469744" cy="259045"/>
    <xdr:sp macro="" textlink="">
      <xdr:nvSpPr>
        <xdr:cNvPr id="150" name="n_1mainValue債務償還比率">
          <a:extLst>
            <a:ext uri="{FF2B5EF4-FFF2-40B4-BE49-F238E27FC236}">
              <a16:creationId xmlns:a16="http://schemas.microsoft.com/office/drawing/2014/main" xmlns="" id="{8B58FB44-1F7C-4381-89DA-AC45E13E9978}"/>
            </a:ext>
          </a:extLst>
        </xdr:cNvPr>
        <xdr:cNvSpPr txBox="1"/>
      </xdr:nvSpPr>
      <xdr:spPr>
        <a:xfrm>
          <a:off x="13836727" y="567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1" name="正方形/長方形 150">
          <a:extLst>
            <a:ext uri="{FF2B5EF4-FFF2-40B4-BE49-F238E27FC236}">
              <a16:creationId xmlns:a16="http://schemas.microsoft.com/office/drawing/2014/main" xmlns="" id="{C6717A81-1E66-4D6C-BBBE-0CE25188F87C}"/>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2" name="正方形/長方形 151">
          <a:extLst>
            <a:ext uri="{FF2B5EF4-FFF2-40B4-BE49-F238E27FC236}">
              <a16:creationId xmlns:a16="http://schemas.microsoft.com/office/drawing/2014/main" xmlns="" id="{4F0D35BC-68F3-4219-869E-5A8698F0F3EF}"/>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3" name="テキスト ボックス 152">
          <a:extLst>
            <a:ext uri="{FF2B5EF4-FFF2-40B4-BE49-F238E27FC236}">
              <a16:creationId xmlns:a16="http://schemas.microsoft.com/office/drawing/2014/main" xmlns="" id="{A94D09C9-2BA1-4BB8-9CB8-E78FDF8F7555}"/>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4" name="テキスト ボックス 153">
          <a:extLst>
            <a:ext uri="{FF2B5EF4-FFF2-40B4-BE49-F238E27FC236}">
              <a16:creationId xmlns:a16="http://schemas.microsoft.com/office/drawing/2014/main" xmlns="" id="{84575B21-9BCE-43F4-9F9A-7CAC1034B7F0}"/>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5" name="テキスト ボックス 154">
          <a:extLst>
            <a:ext uri="{FF2B5EF4-FFF2-40B4-BE49-F238E27FC236}">
              <a16:creationId xmlns:a16="http://schemas.microsoft.com/office/drawing/2014/main" xmlns="" id="{D9391AEE-448B-415A-BBC0-7AA43679E315}"/>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6" name="テキスト ボックス 155">
          <a:extLst>
            <a:ext uri="{FF2B5EF4-FFF2-40B4-BE49-F238E27FC236}">
              <a16:creationId xmlns:a16="http://schemas.microsoft.com/office/drawing/2014/main" xmlns="" id="{4D0277C4-09C6-4FE0-8188-BC84D75CA5A7}"/>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520095C5-34DC-4F10-87F5-97BB342381AF}"/>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xmlns="" id="{270AAE9F-5EFC-404F-8A69-FDDDFB28DA71}"/>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xmlns="" id="{8B80130C-4C56-4E0D-A926-798B4AE4169D}"/>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xmlns="" id="{ABCCF295-4E9F-4F9A-8E7D-0C68B5C09D0C}"/>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高知県日高村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C1972536-51BC-4D87-AAE7-0E459E66232E}"/>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1CC7F883-A370-485B-AAC8-F0BED897B3F6}"/>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7F9CB2AD-0E53-47C4-ADFB-6BA51B9E259C}"/>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9D1D5D21-475A-4B14-81D4-A1A45AB9C915}"/>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BE54CE56-A900-4D4C-B3CA-C881E241FD42}"/>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xmlns="" id="{5F388143-E3A7-4903-943F-F2C5F2472177}"/>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5,050
5,033
44.85
3,897,363
3,638,725
39,227
1,994,192
3,123,356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505639B4-AA3D-47FE-98FE-3297905BC7D4}"/>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92D08DE1-AA22-4A9E-867D-155D58E1ABC9}"/>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FAD672C8-1371-48D2-9B0D-899223208D6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EB1BA2A4-BF61-4A79-BAA6-A13CB5A79665}"/>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BC4AE23F-7C68-4DBF-A01D-8C04CFBB33C5}"/>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xmlns="" id="{CF2BAB12-61B5-40AC-8881-78BB1C4D8BBE}"/>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xmlns="" id="{82E6A5FA-1959-455A-B940-B59E9D7A15BA}"/>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xmlns="" id="{CD37F249-2C2B-4A41-81CE-F2AFBEAEA3C6}"/>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xmlns="" id="{334C099D-AB1E-48BE-B4E9-3DEC6CCCD8C5}"/>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9509897D-2174-401D-86DD-1447462E9F4E}"/>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xmlns="" id="{5C7C8598-FAEE-48EE-A4E9-4B4B8FF6A866}"/>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xmlns="" id="{A9E5F03C-5607-47CD-A0F3-7D02E69C7464}"/>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xmlns="" id="{E75AD573-5738-469B-9A01-FD3B9E6CA69E}"/>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xmlns="" id="{5119281A-99EE-4C10-9FBB-3C3A7054D604}"/>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37DA421B-683F-44E3-8816-78B774BCB182}"/>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xmlns="" id="{75C6BA67-BD0C-408E-ABE5-0523EE5978DC}"/>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23FABFFD-71F9-47F1-8F04-B7B202B4BFB8}"/>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xmlns="" id="{D3238183-BF86-4B80-94C2-ACBBAAEA193C}"/>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xmlns="" id="{34E3D4B4-B199-44B3-9C17-3B61166DB2A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xmlns="" id="{8E75B17B-96E0-4C4F-A0D8-10FBD530DB93}"/>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xmlns="" id="{9C2BED0D-2B6E-4A97-8D88-44C24601DA51}"/>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xmlns="" id="{1CD490A1-F01B-4684-AF4C-6427160C37D1}"/>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xmlns="" id="{B0630FA7-48C0-4CBB-8DAE-5DBE7494E92D}"/>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xmlns="" id="{E9E7010E-8E9D-4F72-99E2-3B1B1071E13C}"/>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xmlns="" id="{AD09D028-34E8-4AB9-BB2A-5869BD99E953}"/>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xmlns="" id="{66EBB73C-5D26-4324-95A3-A4DC8592DCD2}"/>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xmlns="" id="{EACFF822-8372-4249-A95D-A120A617DE0A}"/>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xmlns="" id="{A45199D5-8D2C-434C-AA7F-3A64D59D35D6}"/>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xmlns="" id="{2771D158-8C57-4D08-9DED-C20F645F4321}"/>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xmlns="" id="{2B531452-508C-49B6-982D-4CB2B28AE4F2}"/>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a:extLst>
            <a:ext uri="{FF2B5EF4-FFF2-40B4-BE49-F238E27FC236}">
              <a16:creationId xmlns:a16="http://schemas.microsoft.com/office/drawing/2014/main" xmlns="" id="{CD9B313C-D756-4FCA-9658-78B54FCBAE9D}"/>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a:extLst>
            <a:ext uri="{FF2B5EF4-FFF2-40B4-BE49-F238E27FC236}">
              <a16:creationId xmlns:a16="http://schemas.microsoft.com/office/drawing/2014/main" xmlns="" id="{764CC983-EA3A-40C4-AF6A-FDC7D5F96C62}"/>
            </a:ext>
          </a:extLst>
        </xdr:cNvPr>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a:extLst>
            <a:ext uri="{FF2B5EF4-FFF2-40B4-BE49-F238E27FC236}">
              <a16:creationId xmlns:a16="http://schemas.microsoft.com/office/drawing/2014/main" xmlns="" id="{23B9A355-9873-477D-9AB8-468B1AC76295}"/>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a:extLst>
            <a:ext uri="{FF2B5EF4-FFF2-40B4-BE49-F238E27FC236}">
              <a16:creationId xmlns:a16="http://schemas.microsoft.com/office/drawing/2014/main" xmlns="" id="{72D1322B-FD59-4AAB-8237-78E654A4A1A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a:extLst>
            <a:ext uri="{FF2B5EF4-FFF2-40B4-BE49-F238E27FC236}">
              <a16:creationId xmlns:a16="http://schemas.microsoft.com/office/drawing/2014/main" xmlns="" id="{56B3E892-B5BD-4ECB-916C-E8E373EB6F0A}"/>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a:extLst>
            <a:ext uri="{FF2B5EF4-FFF2-40B4-BE49-F238E27FC236}">
              <a16:creationId xmlns:a16="http://schemas.microsoft.com/office/drawing/2014/main" xmlns="" id="{0B27A7FF-D0A0-414A-8385-1D7F6DCE6176}"/>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a:extLst>
            <a:ext uri="{FF2B5EF4-FFF2-40B4-BE49-F238E27FC236}">
              <a16:creationId xmlns:a16="http://schemas.microsoft.com/office/drawing/2014/main" xmlns="" id="{BEDC7638-C070-4712-9750-3D0E90CAA16D}"/>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a:extLst>
            <a:ext uri="{FF2B5EF4-FFF2-40B4-BE49-F238E27FC236}">
              <a16:creationId xmlns:a16="http://schemas.microsoft.com/office/drawing/2014/main" xmlns="" id="{59D86ECE-779A-4A41-AB36-BA4BA45BAE6B}"/>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a:extLst>
            <a:ext uri="{FF2B5EF4-FFF2-40B4-BE49-F238E27FC236}">
              <a16:creationId xmlns:a16="http://schemas.microsoft.com/office/drawing/2014/main" xmlns="" id="{EEF801C0-E5CC-4014-BA42-46FF750E445A}"/>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a:extLst>
            <a:ext uri="{FF2B5EF4-FFF2-40B4-BE49-F238E27FC236}">
              <a16:creationId xmlns:a16="http://schemas.microsoft.com/office/drawing/2014/main" xmlns="" id="{1B2A6155-15D5-41DA-8B63-8ACDC0F612C8}"/>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a:extLst>
            <a:ext uri="{FF2B5EF4-FFF2-40B4-BE49-F238E27FC236}">
              <a16:creationId xmlns:a16="http://schemas.microsoft.com/office/drawing/2014/main" xmlns="" id="{569C25A8-2155-4389-B951-8F65BC5F1F4E}"/>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a:extLst>
            <a:ext uri="{FF2B5EF4-FFF2-40B4-BE49-F238E27FC236}">
              <a16:creationId xmlns:a16="http://schemas.microsoft.com/office/drawing/2014/main" xmlns="" id="{427994F5-636C-41C6-8993-D63C4BFCF0FA}"/>
            </a:ext>
          </a:extLst>
        </xdr:cNvPr>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xmlns="" id="{C93ED6B5-DF19-4409-8EAB-D7E00CF7AA26}"/>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a:extLst>
            <a:ext uri="{FF2B5EF4-FFF2-40B4-BE49-F238E27FC236}">
              <a16:creationId xmlns:a16="http://schemas.microsoft.com/office/drawing/2014/main" xmlns="" id="{CE021D45-A079-4B21-B5F1-95726A3B4AA3}"/>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xmlns="" id="{E672BD6E-B205-442D-9FC5-5BD1EF4F4E34}"/>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37011</xdr:rowOff>
    </xdr:from>
    <xdr:to>
      <xdr:col>24</xdr:col>
      <xdr:colOff>62865</xdr:colOff>
      <xdr:row>42</xdr:row>
      <xdr:rowOff>58238</xdr:rowOff>
    </xdr:to>
    <xdr:cxnSp macro="">
      <xdr:nvCxnSpPr>
        <xdr:cNvPr id="57" name="直線コネクタ 56">
          <a:extLst>
            <a:ext uri="{FF2B5EF4-FFF2-40B4-BE49-F238E27FC236}">
              <a16:creationId xmlns:a16="http://schemas.microsoft.com/office/drawing/2014/main" xmlns="" id="{F486D5C0-D3B3-4B5E-B432-E8D56D19A866}"/>
            </a:ext>
          </a:extLst>
        </xdr:cNvPr>
        <xdr:cNvCxnSpPr/>
      </xdr:nvCxnSpPr>
      <xdr:spPr>
        <a:xfrm flipV="1">
          <a:off x="4634865" y="5694861"/>
          <a:ext cx="0" cy="1564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62065</xdr:rowOff>
    </xdr:from>
    <xdr:ext cx="340478" cy="259045"/>
    <xdr:sp macro="" textlink="">
      <xdr:nvSpPr>
        <xdr:cNvPr id="58" name="【道路】&#10;有形固定資産減価償却率最小値テキスト">
          <a:extLst>
            <a:ext uri="{FF2B5EF4-FFF2-40B4-BE49-F238E27FC236}">
              <a16:creationId xmlns:a16="http://schemas.microsoft.com/office/drawing/2014/main" xmlns="" id="{8272A49E-DEA1-4470-A44F-AE72ED3F2A62}"/>
            </a:ext>
          </a:extLst>
        </xdr:cNvPr>
        <xdr:cNvSpPr txBox="1"/>
      </xdr:nvSpPr>
      <xdr:spPr>
        <a:xfrm>
          <a:off x="4673600" y="72629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58238</xdr:rowOff>
    </xdr:from>
    <xdr:to>
      <xdr:col>24</xdr:col>
      <xdr:colOff>152400</xdr:colOff>
      <xdr:row>42</xdr:row>
      <xdr:rowOff>58238</xdr:rowOff>
    </xdr:to>
    <xdr:cxnSp macro="">
      <xdr:nvCxnSpPr>
        <xdr:cNvPr id="59" name="直線コネクタ 58">
          <a:extLst>
            <a:ext uri="{FF2B5EF4-FFF2-40B4-BE49-F238E27FC236}">
              <a16:creationId xmlns:a16="http://schemas.microsoft.com/office/drawing/2014/main" xmlns="" id="{C792C821-5AE6-41F3-9A5A-FC69774E9815}"/>
            </a:ext>
          </a:extLst>
        </xdr:cNvPr>
        <xdr:cNvCxnSpPr/>
      </xdr:nvCxnSpPr>
      <xdr:spPr>
        <a:xfrm>
          <a:off x="4546600" y="7259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155138</xdr:rowOff>
    </xdr:from>
    <xdr:ext cx="405111" cy="259045"/>
    <xdr:sp macro="" textlink="">
      <xdr:nvSpPr>
        <xdr:cNvPr id="60" name="【道路】&#10;有形固定資産減価償却率最大値テキスト">
          <a:extLst>
            <a:ext uri="{FF2B5EF4-FFF2-40B4-BE49-F238E27FC236}">
              <a16:creationId xmlns:a16="http://schemas.microsoft.com/office/drawing/2014/main" xmlns="" id="{FF72ABF7-5CCA-49CB-B79B-2CA263C41A52}"/>
            </a:ext>
          </a:extLst>
        </xdr:cNvPr>
        <xdr:cNvSpPr txBox="1"/>
      </xdr:nvSpPr>
      <xdr:spPr>
        <a:xfrm>
          <a:off x="4673600" y="5470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37011</xdr:rowOff>
    </xdr:from>
    <xdr:to>
      <xdr:col>24</xdr:col>
      <xdr:colOff>152400</xdr:colOff>
      <xdr:row>33</xdr:row>
      <xdr:rowOff>37011</xdr:rowOff>
    </xdr:to>
    <xdr:cxnSp macro="">
      <xdr:nvCxnSpPr>
        <xdr:cNvPr id="61" name="直線コネクタ 60">
          <a:extLst>
            <a:ext uri="{FF2B5EF4-FFF2-40B4-BE49-F238E27FC236}">
              <a16:creationId xmlns:a16="http://schemas.microsoft.com/office/drawing/2014/main" xmlns="" id="{8CC3687A-615E-4B17-9043-447DA14723E6}"/>
            </a:ext>
          </a:extLst>
        </xdr:cNvPr>
        <xdr:cNvCxnSpPr/>
      </xdr:nvCxnSpPr>
      <xdr:spPr>
        <a:xfrm>
          <a:off x="4546600" y="5694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93997</xdr:rowOff>
    </xdr:from>
    <xdr:ext cx="405111" cy="259045"/>
    <xdr:sp macro="" textlink="">
      <xdr:nvSpPr>
        <xdr:cNvPr id="62" name="【道路】&#10;有形固定資産減価償却率平均値テキスト">
          <a:extLst>
            <a:ext uri="{FF2B5EF4-FFF2-40B4-BE49-F238E27FC236}">
              <a16:creationId xmlns:a16="http://schemas.microsoft.com/office/drawing/2014/main" xmlns="" id="{0EE511E5-1AED-4420-813C-EDE8EE46C580}"/>
            </a:ext>
          </a:extLst>
        </xdr:cNvPr>
        <xdr:cNvSpPr txBox="1"/>
      </xdr:nvSpPr>
      <xdr:spPr>
        <a:xfrm>
          <a:off x="4673600" y="6094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71120</xdr:rowOff>
    </xdr:from>
    <xdr:to>
      <xdr:col>24</xdr:col>
      <xdr:colOff>114300</xdr:colOff>
      <xdr:row>37</xdr:row>
      <xdr:rowOff>1270</xdr:rowOff>
    </xdr:to>
    <xdr:sp macro="" textlink="">
      <xdr:nvSpPr>
        <xdr:cNvPr id="63" name="フローチャート: 判断 62">
          <a:extLst>
            <a:ext uri="{FF2B5EF4-FFF2-40B4-BE49-F238E27FC236}">
              <a16:creationId xmlns:a16="http://schemas.microsoft.com/office/drawing/2014/main" xmlns="" id="{2BC4CEA0-FD94-46C8-A609-9D2C8BD95D62}"/>
            </a:ext>
          </a:extLst>
        </xdr:cNvPr>
        <xdr:cNvSpPr/>
      </xdr:nvSpPr>
      <xdr:spPr>
        <a:xfrm>
          <a:off x="4584700" y="624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46627</xdr:rowOff>
    </xdr:from>
    <xdr:to>
      <xdr:col>20</xdr:col>
      <xdr:colOff>38100</xdr:colOff>
      <xdr:row>36</xdr:row>
      <xdr:rowOff>148227</xdr:rowOff>
    </xdr:to>
    <xdr:sp macro="" textlink="">
      <xdr:nvSpPr>
        <xdr:cNvPr id="64" name="フローチャート: 判断 63">
          <a:extLst>
            <a:ext uri="{FF2B5EF4-FFF2-40B4-BE49-F238E27FC236}">
              <a16:creationId xmlns:a16="http://schemas.microsoft.com/office/drawing/2014/main" xmlns="" id="{4693DDC4-4808-4066-ABB5-61CF4364A35B}"/>
            </a:ext>
          </a:extLst>
        </xdr:cNvPr>
        <xdr:cNvSpPr/>
      </xdr:nvSpPr>
      <xdr:spPr>
        <a:xfrm>
          <a:off x="3746500" y="6218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84183</xdr:rowOff>
    </xdr:from>
    <xdr:to>
      <xdr:col>15</xdr:col>
      <xdr:colOff>101600</xdr:colOff>
      <xdr:row>37</xdr:row>
      <xdr:rowOff>14333</xdr:rowOff>
    </xdr:to>
    <xdr:sp macro="" textlink="">
      <xdr:nvSpPr>
        <xdr:cNvPr id="65" name="フローチャート: 判断 64">
          <a:extLst>
            <a:ext uri="{FF2B5EF4-FFF2-40B4-BE49-F238E27FC236}">
              <a16:creationId xmlns:a16="http://schemas.microsoft.com/office/drawing/2014/main" xmlns="" id="{D5543F2C-3A47-448E-B654-55C023AEB44B}"/>
            </a:ext>
          </a:extLst>
        </xdr:cNvPr>
        <xdr:cNvSpPr/>
      </xdr:nvSpPr>
      <xdr:spPr>
        <a:xfrm>
          <a:off x="2857500" y="6256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87449</xdr:rowOff>
    </xdr:from>
    <xdr:to>
      <xdr:col>10</xdr:col>
      <xdr:colOff>165100</xdr:colOff>
      <xdr:row>37</xdr:row>
      <xdr:rowOff>17599</xdr:rowOff>
    </xdr:to>
    <xdr:sp macro="" textlink="">
      <xdr:nvSpPr>
        <xdr:cNvPr id="66" name="フローチャート: 判断 65">
          <a:extLst>
            <a:ext uri="{FF2B5EF4-FFF2-40B4-BE49-F238E27FC236}">
              <a16:creationId xmlns:a16="http://schemas.microsoft.com/office/drawing/2014/main" xmlns="" id="{F083CEC8-664B-4815-9386-D0CB050886F1}"/>
            </a:ext>
          </a:extLst>
        </xdr:cNvPr>
        <xdr:cNvSpPr/>
      </xdr:nvSpPr>
      <xdr:spPr>
        <a:xfrm>
          <a:off x="1968500" y="625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xmlns="" id="{021F6ACC-EFB3-42A3-A91B-DFD36738546A}"/>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xmlns="" id="{BBA57DB9-4E10-4E73-8156-8AD5F4078214}"/>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xmlns="" id="{EFD3F685-E0FB-40E8-87E6-DB5DC43EC7E5}"/>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xmlns="" id="{9440C1BF-4146-48E8-8E47-3B9C79A0566D}"/>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xmlns="" id="{8BC7C18E-F4C1-4CB8-B5DC-C9425D181CA6}"/>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125004</xdr:rowOff>
    </xdr:from>
    <xdr:to>
      <xdr:col>24</xdr:col>
      <xdr:colOff>114300</xdr:colOff>
      <xdr:row>37</xdr:row>
      <xdr:rowOff>55154</xdr:rowOff>
    </xdr:to>
    <xdr:sp macro="" textlink="">
      <xdr:nvSpPr>
        <xdr:cNvPr id="72" name="楕円 71">
          <a:extLst>
            <a:ext uri="{FF2B5EF4-FFF2-40B4-BE49-F238E27FC236}">
              <a16:creationId xmlns:a16="http://schemas.microsoft.com/office/drawing/2014/main" xmlns="" id="{6399B282-9304-4AF3-A83D-D0F99C3F0EBE}"/>
            </a:ext>
          </a:extLst>
        </xdr:cNvPr>
        <xdr:cNvSpPr/>
      </xdr:nvSpPr>
      <xdr:spPr>
        <a:xfrm>
          <a:off x="4584700" y="6297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103431</xdr:rowOff>
    </xdr:from>
    <xdr:ext cx="405111" cy="259045"/>
    <xdr:sp macro="" textlink="">
      <xdr:nvSpPr>
        <xdr:cNvPr id="73" name="【道路】&#10;有形固定資産減価償却率該当値テキスト">
          <a:extLst>
            <a:ext uri="{FF2B5EF4-FFF2-40B4-BE49-F238E27FC236}">
              <a16:creationId xmlns:a16="http://schemas.microsoft.com/office/drawing/2014/main" xmlns="" id="{A7503310-F955-4911-AD34-5D94FFDC6158}"/>
            </a:ext>
          </a:extLst>
        </xdr:cNvPr>
        <xdr:cNvSpPr txBox="1"/>
      </xdr:nvSpPr>
      <xdr:spPr>
        <a:xfrm>
          <a:off x="4673600" y="62756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152763</xdr:rowOff>
    </xdr:from>
    <xdr:to>
      <xdr:col>20</xdr:col>
      <xdr:colOff>38100</xdr:colOff>
      <xdr:row>37</xdr:row>
      <xdr:rowOff>82913</xdr:rowOff>
    </xdr:to>
    <xdr:sp macro="" textlink="">
      <xdr:nvSpPr>
        <xdr:cNvPr id="74" name="楕円 73">
          <a:extLst>
            <a:ext uri="{FF2B5EF4-FFF2-40B4-BE49-F238E27FC236}">
              <a16:creationId xmlns:a16="http://schemas.microsoft.com/office/drawing/2014/main" xmlns="" id="{0474A3DD-0FDD-4997-89AC-F3ECD3499EA0}"/>
            </a:ext>
          </a:extLst>
        </xdr:cNvPr>
        <xdr:cNvSpPr/>
      </xdr:nvSpPr>
      <xdr:spPr>
        <a:xfrm>
          <a:off x="3746500" y="632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4354</xdr:rowOff>
    </xdr:from>
    <xdr:to>
      <xdr:col>24</xdr:col>
      <xdr:colOff>63500</xdr:colOff>
      <xdr:row>37</xdr:row>
      <xdr:rowOff>32113</xdr:rowOff>
    </xdr:to>
    <xdr:cxnSp macro="">
      <xdr:nvCxnSpPr>
        <xdr:cNvPr id="75" name="直線コネクタ 74">
          <a:extLst>
            <a:ext uri="{FF2B5EF4-FFF2-40B4-BE49-F238E27FC236}">
              <a16:creationId xmlns:a16="http://schemas.microsoft.com/office/drawing/2014/main" xmlns="" id="{21FF6F60-8976-4112-8699-493BD46613E2}"/>
            </a:ext>
          </a:extLst>
        </xdr:cNvPr>
        <xdr:cNvCxnSpPr/>
      </xdr:nvCxnSpPr>
      <xdr:spPr>
        <a:xfrm flipV="1">
          <a:off x="3797300" y="6348004"/>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133169</xdr:rowOff>
    </xdr:from>
    <xdr:to>
      <xdr:col>15</xdr:col>
      <xdr:colOff>101600</xdr:colOff>
      <xdr:row>38</xdr:row>
      <xdr:rowOff>63319</xdr:rowOff>
    </xdr:to>
    <xdr:sp macro="" textlink="">
      <xdr:nvSpPr>
        <xdr:cNvPr id="76" name="楕円 75">
          <a:extLst>
            <a:ext uri="{FF2B5EF4-FFF2-40B4-BE49-F238E27FC236}">
              <a16:creationId xmlns:a16="http://schemas.microsoft.com/office/drawing/2014/main" xmlns="" id="{F61B23C8-3770-4A77-90D7-BBD4320C38AD}"/>
            </a:ext>
          </a:extLst>
        </xdr:cNvPr>
        <xdr:cNvSpPr/>
      </xdr:nvSpPr>
      <xdr:spPr>
        <a:xfrm>
          <a:off x="2857500" y="647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32113</xdr:rowOff>
    </xdr:from>
    <xdr:to>
      <xdr:col>19</xdr:col>
      <xdr:colOff>177800</xdr:colOff>
      <xdr:row>38</xdr:row>
      <xdr:rowOff>12519</xdr:rowOff>
    </xdr:to>
    <xdr:cxnSp macro="">
      <xdr:nvCxnSpPr>
        <xdr:cNvPr id="77" name="直線コネクタ 76">
          <a:extLst>
            <a:ext uri="{FF2B5EF4-FFF2-40B4-BE49-F238E27FC236}">
              <a16:creationId xmlns:a16="http://schemas.microsoft.com/office/drawing/2014/main" xmlns="" id="{19E597C1-1E0B-488A-9B7A-F5BE1A7DF296}"/>
            </a:ext>
          </a:extLst>
        </xdr:cNvPr>
        <xdr:cNvCxnSpPr/>
      </xdr:nvCxnSpPr>
      <xdr:spPr>
        <a:xfrm flipV="1">
          <a:off x="2908300" y="6375763"/>
          <a:ext cx="889000" cy="151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157661</xdr:rowOff>
    </xdr:from>
    <xdr:to>
      <xdr:col>10</xdr:col>
      <xdr:colOff>165100</xdr:colOff>
      <xdr:row>38</xdr:row>
      <xdr:rowOff>87812</xdr:rowOff>
    </xdr:to>
    <xdr:sp macro="" textlink="">
      <xdr:nvSpPr>
        <xdr:cNvPr id="78" name="楕円 77">
          <a:extLst>
            <a:ext uri="{FF2B5EF4-FFF2-40B4-BE49-F238E27FC236}">
              <a16:creationId xmlns:a16="http://schemas.microsoft.com/office/drawing/2014/main" xmlns="" id="{36315678-1486-4DF9-A698-12CB282F51B0}"/>
            </a:ext>
          </a:extLst>
        </xdr:cNvPr>
        <xdr:cNvSpPr/>
      </xdr:nvSpPr>
      <xdr:spPr>
        <a:xfrm>
          <a:off x="1968500" y="650131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12519</xdr:rowOff>
    </xdr:from>
    <xdr:to>
      <xdr:col>15</xdr:col>
      <xdr:colOff>50800</xdr:colOff>
      <xdr:row>38</xdr:row>
      <xdr:rowOff>37012</xdr:rowOff>
    </xdr:to>
    <xdr:cxnSp macro="">
      <xdr:nvCxnSpPr>
        <xdr:cNvPr id="79" name="直線コネクタ 78">
          <a:extLst>
            <a:ext uri="{FF2B5EF4-FFF2-40B4-BE49-F238E27FC236}">
              <a16:creationId xmlns:a16="http://schemas.microsoft.com/office/drawing/2014/main" xmlns="" id="{CC2DE232-B686-47A3-80B9-F43E0DFB6A3B}"/>
            </a:ext>
          </a:extLst>
        </xdr:cNvPr>
        <xdr:cNvCxnSpPr/>
      </xdr:nvCxnSpPr>
      <xdr:spPr>
        <a:xfrm flipV="1">
          <a:off x="2019300" y="6527619"/>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164754</xdr:rowOff>
    </xdr:from>
    <xdr:ext cx="405111" cy="259045"/>
    <xdr:sp macro="" textlink="">
      <xdr:nvSpPr>
        <xdr:cNvPr id="80" name="n_1aveValue【道路】&#10;有形固定資産減価償却率">
          <a:extLst>
            <a:ext uri="{FF2B5EF4-FFF2-40B4-BE49-F238E27FC236}">
              <a16:creationId xmlns:a16="http://schemas.microsoft.com/office/drawing/2014/main" xmlns="" id="{BEDF2CFA-BD12-4FDD-9471-F0C929004086}"/>
            </a:ext>
          </a:extLst>
        </xdr:cNvPr>
        <xdr:cNvSpPr txBox="1"/>
      </xdr:nvSpPr>
      <xdr:spPr>
        <a:xfrm>
          <a:off x="3582044" y="5994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30860</xdr:rowOff>
    </xdr:from>
    <xdr:ext cx="405111" cy="259045"/>
    <xdr:sp macro="" textlink="">
      <xdr:nvSpPr>
        <xdr:cNvPr id="81" name="n_2aveValue【道路】&#10;有形固定資産減価償却率">
          <a:extLst>
            <a:ext uri="{FF2B5EF4-FFF2-40B4-BE49-F238E27FC236}">
              <a16:creationId xmlns:a16="http://schemas.microsoft.com/office/drawing/2014/main" xmlns="" id="{F921D7BF-EE62-49F7-BC43-BA93F8EBD4D3}"/>
            </a:ext>
          </a:extLst>
        </xdr:cNvPr>
        <xdr:cNvSpPr txBox="1"/>
      </xdr:nvSpPr>
      <xdr:spPr>
        <a:xfrm>
          <a:off x="2705744" y="6031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34126</xdr:rowOff>
    </xdr:from>
    <xdr:ext cx="405111" cy="259045"/>
    <xdr:sp macro="" textlink="">
      <xdr:nvSpPr>
        <xdr:cNvPr id="82" name="n_3aveValue【道路】&#10;有形固定資産減価償却率">
          <a:extLst>
            <a:ext uri="{FF2B5EF4-FFF2-40B4-BE49-F238E27FC236}">
              <a16:creationId xmlns:a16="http://schemas.microsoft.com/office/drawing/2014/main" xmlns="" id="{7EA45A04-87D9-4477-AA29-90AE9B28D427}"/>
            </a:ext>
          </a:extLst>
        </xdr:cNvPr>
        <xdr:cNvSpPr txBox="1"/>
      </xdr:nvSpPr>
      <xdr:spPr>
        <a:xfrm>
          <a:off x="1816744" y="6034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74040</xdr:rowOff>
    </xdr:from>
    <xdr:ext cx="405111" cy="259045"/>
    <xdr:sp macro="" textlink="">
      <xdr:nvSpPr>
        <xdr:cNvPr id="83" name="n_1mainValue【道路】&#10;有形固定資産減価償却率">
          <a:extLst>
            <a:ext uri="{FF2B5EF4-FFF2-40B4-BE49-F238E27FC236}">
              <a16:creationId xmlns:a16="http://schemas.microsoft.com/office/drawing/2014/main" xmlns="" id="{BEBC068C-1F5B-41EB-8F92-E2C3578A6001}"/>
            </a:ext>
          </a:extLst>
        </xdr:cNvPr>
        <xdr:cNvSpPr txBox="1"/>
      </xdr:nvSpPr>
      <xdr:spPr>
        <a:xfrm>
          <a:off x="3582044" y="6417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54446</xdr:rowOff>
    </xdr:from>
    <xdr:ext cx="405111" cy="259045"/>
    <xdr:sp macro="" textlink="">
      <xdr:nvSpPr>
        <xdr:cNvPr id="84" name="n_2mainValue【道路】&#10;有形固定資産減価償却率">
          <a:extLst>
            <a:ext uri="{FF2B5EF4-FFF2-40B4-BE49-F238E27FC236}">
              <a16:creationId xmlns:a16="http://schemas.microsoft.com/office/drawing/2014/main" xmlns="" id="{7FD4B48D-99F9-418C-962D-B03CCE61ED91}"/>
            </a:ext>
          </a:extLst>
        </xdr:cNvPr>
        <xdr:cNvSpPr txBox="1"/>
      </xdr:nvSpPr>
      <xdr:spPr>
        <a:xfrm>
          <a:off x="2705744" y="6569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78939</xdr:rowOff>
    </xdr:from>
    <xdr:ext cx="405111" cy="259045"/>
    <xdr:sp macro="" textlink="">
      <xdr:nvSpPr>
        <xdr:cNvPr id="85" name="n_3mainValue【道路】&#10;有形固定資産減価償却率">
          <a:extLst>
            <a:ext uri="{FF2B5EF4-FFF2-40B4-BE49-F238E27FC236}">
              <a16:creationId xmlns:a16="http://schemas.microsoft.com/office/drawing/2014/main" xmlns="" id="{CDFFDAE9-C04A-4D59-ACE8-E643EEC4A5A7}"/>
            </a:ext>
          </a:extLst>
        </xdr:cNvPr>
        <xdr:cNvSpPr txBox="1"/>
      </xdr:nvSpPr>
      <xdr:spPr>
        <a:xfrm>
          <a:off x="1816744" y="659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a:extLst>
            <a:ext uri="{FF2B5EF4-FFF2-40B4-BE49-F238E27FC236}">
              <a16:creationId xmlns:a16="http://schemas.microsoft.com/office/drawing/2014/main" xmlns="" id="{4630967C-35A5-4899-A01B-CBFEC09D8D77}"/>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a:extLst>
            <a:ext uri="{FF2B5EF4-FFF2-40B4-BE49-F238E27FC236}">
              <a16:creationId xmlns:a16="http://schemas.microsoft.com/office/drawing/2014/main" xmlns="" id="{E209732A-CFAC-45FD-B7AC-EC3BB7C772AF}"/>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a:extLst>
            <a:ext uri="{FF2B5EF4-FFF2-40B4-BE49-F238E27FC236}">
              <a16:creationId xmlns:a16="http://schemas.microsoft.com/office/drawing/2014/main" xmlns="" id="{B10DA0C8-C1AE-423B-AA30-B470EDAB14A5}"/>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a:extLst>
            <a:ext uri="{FF2B5EF4-FFF2-40B4-BE49-F238E27FC236}">
              <a16:creationId xmlns:a16="http://schemas.microsoft.com/office/drawing/2014/main" xmlns="" id="{213ABC06-1C03-46B2-B3D8-A7F86A79B57C}"/>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a:extLst>
            <a:ext uri="{FF2B5EF4-FFF2-40B4-BE49-F238E27FC236}">
              <a16:creationId xmlns:a16="http://schemas.microsoft.com/office/drawing/2014/main" xmlns="" id="{AFB96778-6AA9-4A7E-8090-D3A70BFD09C7}"/>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a:extLst>
            <a:ext uri="{FF2B5EF4-FFF2-40B4-BE49-F238E27FC236}">
              <a16:creationId xmlns:a16="http://schemas.microsoft.com/office/drawing/2014/main" xmlns="" id="{35F56ABA-E72B-45A7-B80A-B1A11AD48E15}"/>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a:extLst>
            <a:ext uri="{FF2B5EF4-FFF2-40B4-BE49-F238E27FC236}">
              <a16:creationId xmlns:a16="http://schemas.microsoft.com/office/drawing/2014/main" xmlns="" id="{52317B09-D013-4AD3-A6BA-209C72BFB0D2}"/>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a:extLst>
            <a:ext uri="{FF2B5EF4-FFF2-40B4-BE49-F238E27FC236}">
              <a16:creationId xmlns:a16="http://schemas.microsoft.com/office/drawing/2014/main" xmlns="" id="{F2D93919-5217-4E89-8B03-5A58298C3439}"/>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4" name="テキスト ボックス 93">
          <a:extLst>
            <a:ext uri="{FF2B5EF4-FFF2-40B4-BE49-F238E27FC236}">
              <a16:creationId xmlns:a16="http://schemas.microsoft.com/office/drawing/2014/main" xmlns="" id="{6744986D-9D67-41AF-86B6-EEFFB3224F5B}"/>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a:extLst>
            <a:ext uri="{FF2B5EF4-FFF2-40B4-BE49-F238E27FC236}">
              <a16:creationId xmlns:a16="http://schemas.microsoft.com/office/drawing/2014/main" xmlns="" id="{5009E5BC-ADAE-4E45-AF79-DDF06F26DCE5}"/>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a:extLst>
            <a:ext uri="{FF2B5EF4-FFF2-40B4-BE49-F238E27FC236}">
              <a16:creationId xmlns:a16="http://schemas.microsoft.com/office/drawing/2014/main" xmlns="" id="{5EBCF58F-40CA-4159-BC5E-DAAB101A9E8F}"/>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a:extLst>
            <a:ext uri="{FF2B5EF4-FFF2-40B4-BE49-F238E27FC236}">
              <a16:creationId xmlns:a16="http://schemas.microsoft.com/office/drawing/2014/main" xmlns="" id="{E058E0E7-A088-4F84-AE94-4BD225B37387}"/>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a:extLst>
            <a:ext uri="{FF2B5EF4-FFF2-40B4-BE49-F238E27FC236}">
              <a16:creationId xmlns:a16="http://schemas.microsoft.com/office/drawing/2014/main" xmlns="" id="{4C5F6EE8-2039-48C4-AF79-8B2D409B05D4}"/>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99" name="テキスト ボックス 98">
          <a:extLst>
            <a:ext uri="{FF2B5EF4-FFF2-40B4-BE49-F238E27FC236}">
              <a16:creationId xmlns:a16="http://schemas.microsoft.com/office/drawing/2014/main" xmlns="" id="{6333EE89-73AD-43B1-87CB-70639D5A348E}"/>
            </a:ext>
          </a:extLst>
        </xdr:cNvPr>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a:extLst>
            <a:ext uri="{FF2B5EF4-FFF2-40B4-BE49-F238E27FC236}">
              <a16:creationId xmlns:a16="http://schemas.microsoft.com/office/drawing/2014/main" xmlns="" id="{79C4E599-6887-492D-B7F7-C398F0FAECF3}"/>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1" name="テキスト ボックス 100">
          <a:extLst>
            <a:ext uri="{FF2B5EF4-FFF2-40B4-BE49-F238E27FC236}">
              <a16:creationId xmlns:a16="http://schemas.microsoft.com/office/drawing/2014/main" xmlns="" id="{2E39E34A-1255-4C0C-8317-5A6064550458}"/>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a:extLst>
            <a:ext uri="{FF2B5EF4-FFF2-40B4-BE49-F238E27FC236}">
              <a16:creationId xmlns:a16="http://schemas.microsoft.com/office/drawing/2014/main" xmlns="" id="{62497B59-1859-4D46-8EFA-7E5C814D289A}"/>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3" name="テキスト ボックス 102">
          <a:extLst>
            <a:ext uri="{FF2B5EF4-FFF2-40B4-BE49-F238E27FC236}">
              <a16:creationId xmlns:a16="http://schemas.microsoft.com/office/drawing/2014/main" xmlns="" id="{8073D989-D5C7-499F-B4BB-5EF712C2E3EE}"/>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a:extLst>
            <a:ext uri="{FF2B5EF4-FFF2-40B4-BE49-F238E27FC236}">
              <a16:creationId xmlns:a16="http://schemas.microsoft.com/office/drawing/2014/main" xmlns="" id="{DBBD4CF4-945C-4496-B2E5-6E1F65B4C3D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5" name="テキスト ボックス 104">
          <a:extLst>
            <a:ext uri="{FF2B5EF4-FFF2-40B4-BE49-F238E27FC236}">
              <a16:creationId xmlns:a16="http://schemas.microsoft.com/office/drawing/2014/main" xmlns="" id="{0BDD14FE-3A7F-4829-8EAD-09525910E7FC}"/>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a:extLst>
            <a:ext uri="{FF2B5EF4-FFF2-40B4-BE49-F238E27FC236}">
              <a16:creationId xmlns:a16="http://schemas.microsoft.com/office/drawing/2014/main" xmlns="" id="{490FB0D4-C178-4CF4-AA6E-3BFEE742E457}"/>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7" name="テキスト ボックス 106">
          <a:extLst>
            <a:ext uri="{FF2B5EF4-FFF2-40B4-BE49-F238E27FC236}">
              <a16:creationId xmlns:a16="http://schemas.microsoft.com/office/drawing/2014/main" xmlns="" id="{9894074E-A92F-4CCE-A6DB-4DD2A04E496C}"/>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道路】&#10;一人当たり延長グラフ枠">
          <a:extLst>
            <a:ext uri="{FF2B5EF4-FFF2-40B4-BE49-F238E27FC236}">
              <a16:creationId xmlns:a16="http://schemas.microsoft.com/office/drawing/2014/main" xmlns="" id="{6AD31459-DC7F-47F6-AE3E-EAA69A1BD655}"/>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116822</xdr:rowOff>
    </xdr:from>
    <xdr:to>
      <xdr:col>54</xdr:col>
      <xdr:colOff>189865</xdr:colOff>
      <xdr:row>42</xdr:row>
      <xdr:rowOff>23900</xdr:rowOff>
    </xdr:to>
    <xdr:cxnSp macro="">
      <xdr:nvCxnSpPr>
        <xdr:cNvPr id="109" name="直線コネクタ 108">
          <a:extLst>
            <a:ext uri="{FF2B5EF4-FFF2-40B4-BE49-F238E27FC236}">
              <a16:creationId xmlns:a16="http://schemas.microsoft.com/office/drawing/2014/main" xmlns="" id="{273F8DC4-E9FD-441B-83DF-A8A89914EDEF}"/>
            </a:ext>
          </a:extLst>
        </xdr:cNvPr>
        <xdr:cNvCxnSpPr/>
      </xdr:nvCxnSpPr>
      <xdr:spPr>
        <a:xfrm flipV="1">
          <a:off x="10476865" y="5603222"/>
          <a:ext cx="0" cy="1621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27727</xdr:rowOff>
    </xdr:from>
    <xdr:ext cx="469744" cy="259045"/>
    <xdr:sp macro="" textlink="">
      <xdr:nvSpPr>
        <xdr:cNvPr id="110" name="【道路】&#10;一人当たり延長最小値テキスト">
          <a:extLst>
            <a:ext uri="{FF2B5EF4-FFF2-40B4-BE49-F238E27FC236}">
              <a16:creationId xmlns:a16="http://schemas.microsoft.com/office/drawing/2014/main" xmlns="" id="{AA705DAA-7F6D-4F95-BD65-2FF5211006D4}"/>
            </a:ext>
          </a:extLst>
        </xdr:cNvPr>
        <xdr:cNvSpPr txBox="1"/>
      </xdr:nvSpPr>
      <xdr:spPr>
        <a:xfrm>
          <a:off x="10515600" y="722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23900</xdr:rowOff>
    </xdr:from>
    <xdr:to>
      <xdr:col>55</xdr:col>
      <xdr:colOff>88900</xdr:colOff>
      <xdr:row>42</xdr:row>
      <xdr:rowOff>23900</xdr:rowOff>
    </xdr:to>
    <xdr:cxnSp macro="">
      <xdr:nvCxnSpPr>
        <xdr:cNvPr id="111" name="直線コネクタ 110">
          <a:extLst>
            <a:ext uri="{FF2B5EF4-FFF2-40B4-BE49-F238E27FC236}">
              <a16:creationId xmlns:a16="http://schemas.microsoft.com/office/drawing/2014/main" xmlns="" id="{9880A352-6DB1-46F8-B89E-F247FCF8F7B7}"/>
            </a:ext>
          </a:extLst>
        </xdr:cNvPr>
        <xdr:cNvCxnSpPr/>
      </xdr:nvCxnSpPr>
      <xdr:spPr>
        <a:xfrm>
          <a:off x="10388600" y="722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63499</xdr:rowOff>
    </xdr:from>
    <xdr:ext cx="599010" cy="259045"/>
    <xdr:sp macro="" textlink="">
      <xdr:nvSpPr>
        <xdr:cNvPr id="112" name="【道路】&#10;一人当たり延長最大値テキスト">
          <a:extLst>
            <a:ext uri="{FF2B5EF4-FFF2-40B4-BE49-F238E27FC236}">
              <a16:creationId xmlns:a16="http://schemas.microsoft.com/office/drawing/2014/main" xmlns="" id="{81DBC87B-9DD6-4AF2-8CAD-4934E5A46BE8}"/>
            </a:ext>
          </a:extLst>
        </xdr:cNvPr>
        <xdr:cNvSpPr txBox="1"/>
      </xdr:nvSpPr>
      <xdr:spPr>
        <a:xfrm>
          <a:off x="10515600" y="5378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116822</xdr:rowOff>
    </xdr:from>
    <xdr:to>
      <xdr:col>55</xdr:col>
      <xdr:colOff>88900</xdr:colOff>
      <xdr:row>32</xdr:row>
      <xdr:rowOff>116822</xdr:rowOff>
    </xdr:to>
    <xdr:cxnSp macro="">
      <xdr:nvCxnSpPr>
        <xdr:cNvPr id="113" name="直線コネクタ 112">
          <a:extLst>
            <a:ext uri="{FF2B5EF4-FFF2-40B4-BE49-F238E27FC236}">
              <a16:creationId xmlns:a16="http://schemas.microsoft.com/office/drawing/2014/main" xmlns="" id="{02ED37D4-7332-4305-ADC1-792F91546714}"/>
            </a:ext>
          </a:extLst>
        </xdr:cNvPr>
        <xdr:cNvCxnSpPr/>
      </xdr:nvCxnSpPr>
      <xdr:spPr>
        <a:xfrm>
          <a:off x="10388600" y="5603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27920</xdr:rowOff>
    </xdr:from>
    <xdr:ext cx="534377" cy="259045"/>
    <xdr:sp macro="" textlink="">
      <xdr:nvSpPr>
        <xdr:cNvPr id="114" name="【道路】&#10;一人当たり延長平均値テキスト">
          <a:extLst>
            <a:ext uri="{FF2B5EF4-FFF2-40B4-BE49-F238E27FC236}">
              <a16:creationId xmlns:a16="http://schemas.microsoft.com/office/drawing/2014/main" xmlns="" id="{1A7AA0CC-F107-416E-9513-D04ADD1B5C27}"/>
            </a:ext>
          </a:extLst>
        </xdr:cNvPr>
        <xdr:cNvSpPr txBox="1"/>
      </xdr:nvSpPr>
      <xdr:spPr>
        <a:xfrm>
          <a:off x="10515600" y="68859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5043</xdr:rowOff>
    </xdr:from>
    <xdr:to>
      <xdr:col>55</xdr:col>
      <xdr:colOff>50800</xdr:colOff>
      <xdr:row>41</xdr:row>
      <xdr:rowOff>106643</xdr:rowOff>
    </xdr:to>
    <xdr:sp macro="" textlink="">
      <xdr:nvSpPr>
        <xdr:cNvPr id="115" name="フローチャート: 判断 114">
          <a:extLst>
            <a:ext uri="{FF2B5EF4-FFF2-40B4-BE49-F238E27FC236}">
              <a16:creationId xmlns:a16="http://schemas.microsoft.com/office/drawing/2014/main" xmlns="" id="{91F1FA82-F23B-4475-83BA-EAA7DA31C6DB}"/>
            </a:ext>
          </a:extLst>
        </xdr:cNvPr>
        <xdr:cNvSpPr/>
      </xdr:nvSpPr>
      <xdr:spPr>
        <a:xfrm>
          <a:off x="10426700" y="703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33820</xdr:rowOff>
    </xdr:from>
    <xdr:to>
      <xdr:col>50</xdr:col>
      <xdr:colOff>165100</xdr:colOff>
      <xdr:row>41</xdr:row>
      <xdr:rowOff>135420</xdr:rowOff>
    </xdr:to>
    <xdr:sp macro="" textlink="">
      <xdr:nvSpPr>
        <xdr:cNvPr id="116" name="フローチャート: 判断 115">
          <a:extLst>
            <a:ext uri="{FF2B5EF4-FFF2-40B4-BE49-F238E27FC236}">
              <a16:creationId xmlns:a16="http://schemas.microsoft.com/office/drawing/2014/main" xmlns="" id="{2EC2B20E-1F1A-4466-BF14-7FB7FF3D58EB}"/>
            </a:ext>
          </a:extLst>
        </xdr:cNvPr>
        <xdr:cNvSpPr/>
      </xdr:nvSpPr>
      <xdr:spPr>
        <a:xfrm>
          <a:off x="9588500" y="706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20077</xdr:rowOff>
    </xdr:from>
    <xdr:to>
      <xdr:col>46</xdr:col>
      <xdr:colOff>38100</xdr:colOff>
      <xdr:row>41</xdr:row>
      <xdr:rowOff>121677</xdr:rowOff>
    </xdr:to>
    <xdr:sp macro="" textlink="">
      <xdr:nvSpPr>
        <xdr:cNvPr id="117" name="フローチャート: 判断 116">
          <a:extLst>
            <a:ext uri="{FF2B5EF4-FFF2-40B4-BE49-F238E27FC236}">
              <a16:creationId xmlns:a16="http://schemas.microsoft.com/office/drawing/2014/main" xmlns="" id="{9FAFCFCA-233A-4E7F-8F19-C1350C3C65FB}"/>
            </a:ext>
          </a:extLst>
        </xdr:cNvPr>
        <xdr:cNvSpPr/>
      </xdr:nvSpPr>
      <xdr:spPr>
        <a:xfrm>
          <a:off x="8699500" y="7049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59606</xdr:rowOff>
    </xdr:from>
    <xdr:to>
      <xdr:col>41</xdr:col>
      <xdr:colOff>101600</xdr:colOff>
      <xdr:row>41</xdr:row>
      <xdr:rowOff>161206</xdr:rowOff>
    </xdr:to>
    <xdr:sp macro="" textlink="">
      <xdr:nvSpPr>
        <xdr:cNvPr id="118" name="フローチャート: 判断 117">
          <a:extLst>
            <a:ext uri="{FF2B5EF4-FFF2-40B4-BE49-F238E27FC236}">
              <a16:creationId xmlns:a16="http://schemas.microsoft.com/office/drawing/2014/main" xmlns="" id="{1D8F44D8-604D-463F-94F5-9438B8B7B7DA}"/>
            </a:ext>
          </a:extLst>
        </xdr:cNvPr>
        <xdr:cNvSpPr/>
      </xdr:nvSpPr>
      <xdr:spPr>
        <a:xfrm>
          <a:off x="7810500" y="70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a:extLst>
            <a:ext uri="{FF2B5EF4-FFF2-40B4-BE49-F238E27FC236}">
              <a16:creationId xmlns:a16="http://schemas.microsoft.com/office/drawing/2014/main" xmlns="" id="{E47432AF-D5E2-4938-BF36-77E04E4CC325}"/>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xmlns="" id="{55A61772-9CF4-4F9E-BCE8-832D58DD8AA2}"/>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xmlns="" id="{D7F4ACAE-E930-4394-9A83-90AB0A1F9827}"/>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xmlns="" id="{51C726CA-605A-4E24-93AB-453D17B1843B}"/>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xmlns="" id="{BD36C850-5AF0-47E0-B4D4-105A08FC4D84}"/>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76564</xdr:rowOff>
    </xdr:from>
    <xdr:to>
      <xdr:col>55</xdr:col>
      <xdr:colOff>50800</xdr:colOff>
      <xdr:row>42</xdr:row>
      <xdr:rowOff>6714</xdr:rowOff>
    </xdr:to>
    <xdr:sp macro="" textlink="">
      <xdr:nvSpPr>
        <xdr:cNvPr id="124" name="楕円 123">
          <a:extLst>
            <a:ext uri="{FF2B5EF4-FFF2-40B4-BE49-F238E27FC236}">
              <a16:creationId xmlns:a16="http://schemas.microsoft.com/office/drawing/2014/main" xmlns="" id="{E5CDEBCF-9826-461E-B9DD-87B7EDAFF0BB}"/>
            </a:ext>
          </a:extLst>
        </xdr:cNvPr>
        <xdr:cNvSpPr/>
      </xdr:nvSpPr>
      <xdr:spPr>
        <a:xfrm>
          <a:off x="10426700" y="7106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162941</xdr:rowOff>
    </xdr:from>
    <xdr:ext cx="534377" cy="259045"/>
    <xdr:sp macro="" textlink="">
      <xdr:nvSpPr>
        <xdr:cNvPr id="125" name="【道路】&#10;一人当たり延長該当値テキスト">
          <a:extLst>
            <a:ext uri="{FF2B5EF4-FFF2-40B4-BE49-F238E27FC236}">
              <a16:creationId xmlns:a16="http://schemas.microsoft.com/office/drawing/2014/main" xmlns="" id="{01CDE5CC-A7E5-44F1-A772-60140E3D6B5B}"/>
            </a:ext>
          </a:extLst>
        </xdr:cNvPr>
        <xdr:cNvSpPr txBox="1"/>
      </xdr:nvSpPr>
      <xdr:spPr>
        <a:xfrm>
          <a:off x="10515600" y="7020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77273</xdr:rowOff>
    </xdr:from>
    <xdr:to>
      <xdr:col>50</xdr:col>
      <xdr:colOff>165100</xdr:colOff>
      <xdr:row>42</xdr:row>
      <xdr:rowOff>7423</xdr:rowOff>
    </xdr:to>
    <xdr:sp macro="" textlink="">
      <xdr:nvSpPr>
        <xdr:cNvPr id="126" name="楕円 125">
          <a:extLst>
            <a:ext uri="{FF2B5EF4-FFF2-40B4-BE49-F238E27FC236}">
              <a16:creationId xmlns:a16="http://schemas.microsoft.com/office/drawing/2014/main" xmlns="" id="{8314E939-FE9F-4982-BBF1-3097FD82C95A}"/>
            </a:ext>
          </a:extLst>
        </xdr:cNvPr>
        <xdr:cNvSpPr/>
      </xdr:nvSpPr>
      <xdr:spPr>
        <a:xfrm>
          <a:off x="9588500" y="7106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127364</xdr:rowOff>
    </xdr:from>
    <xdr:to>
      <xdr:col>55</xdr:col>
      <xdr:colOff>0</xdr:colOff>
      <xdr:row>41</xdr:row>
      <xdr:rowOff>128073</xdr:rowOff>
    </xdr:to>
    <xdr:cxnSp macro="">
      <xdr:nvCxnSpPr>
        <xdr:cNvPr id="127" name="直線コネクタ 126">
          <a:extLst>
            <a:ext uri="{FF2B5EF4-FFF2-40B4-BE49-F238E27FC236}">
              <a16:creationId xmlns:a16="http://schemas.microsoft.com/office/drawing/2014/main" xmlns="" id="{6AF7E778-1400-4620-BF54-C7B5EF33C0E8}"/>
            </a:ext>
          </a:extLst>
        </xdr:cNvPr>
        <xdr:cNvCxnSpPr/>
      </xdr:nvCxnSpPr>
      <xdr:spPr>
        <a:xfrm flipV="1">
          <a:off x="9639300" y="7156814"/>
          <a:ext cx="838200" cy="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72233</xdr:rowOff>
    </xdr:from>
    <xdr:to>
      <xdr:col>46</xdr:col>
      <xdr:colOff>38100</xdr:colOff>
      <xdr:row>42</xdr:row>
      <xdr:rowOff>2383</xdr:rowOff>
    </xdr:to>
    <xdr:sp macro="" textlink="">
      <xdr:nvSpPr>
        <xdr:cNvPr id="128" name="楕円 127">
          <a:extLst>
            <a:ext uri="{FF2B5EF4-FFF2-40B4-BE49-F238E27FC236}">
              <a16:creationId xmlns:a16="http://schemas.microsoft.com/office/drawing/2014/main" xmlns="" id="{F4DFDE63-306E-4970-88AB-473BC755EB96}"/>
            </a:ext>
          </a:extLst>
        </xdr:cNvPr>
        <xdr:cNvSpPr/>
      </xdr:nvSpPr>
      <xdr:spPr>
        <a:xfrm>
          <a:off x="8699500" y="7101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123033</xdr:rowOff>
    </xdr:from>
    <xdr:to>
      <xdr:col>50</xdr:col>
      <xdr:colOff>114300</xdr:colOff>
      <xdr:row>41</xdr:row>
      <xdr:rowOff>128073</xdr:rowOff>
    </xdr:to>
    <xdr:cxnSp macro="">
      <xdr:nvCxnSpPr>
        <xdr:cNvPr id="129" name="直線コネクタ 128">
          <a:extLst>
            <a:ext uri="{FF2B5EF4-FFF2-40B4-BE49-F238E27FC236}">
              <a16:creationId xmlns:a16="http://schemas.microsoft.com/office/drawing/2014/main" xmlns="" id="{B0E5EBCD-5F03-493D-BE0D-6B3E772CCCB8}"/>
            </a:ext>
          </a:extLst>
        </xdr:cNvPr>
        <xdr:cNvCxnSpPr/>
      </xdr:nvCxnSpPr>
      <xdr:spPr>
        <a:xfrm>
          <a:off x="8750300" y="7152483"/>
          <a:ext cx="889000" cy="5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73402</xdr:rowOff>
    </xdr:from>
    <xdr:to>
      <xdr:col>41</xdr:col>
      <xdr:colOff>101600</xdr:colOff>
      <xdr:row>42</xdr:row>
      <xdr:rowOff>3552</xdr:rowOff>
    </xdr:to>
    <xdr:sp macro="" textlink="">
      <xdr:nvSpPr>
        <xdr:cNvPr id="130" name="楕円 129">
          <a:extLst>
            <a:ext uri="{FF2B5EF4-FFF2-40B4-BE49-F238E27FC236}">
              <a16:creationId xmlns:a16="http://schemas.microsoft.com/office/drawing/2014/main" xmlns="" id="{8427D82E-9A2B-4580-A2B5-5C7BA73A0998}"/>
            </a:ext>
          </a:extLst>
        </xdr:cNvPr>
        <xdr:cNvSpPr/>
      </xdr:nvSpPr>
      <xdr:spPr>
        <a:xfrm>
          <a:off x="7810500" y="7102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123033</xdr:rowOff>
    </xdr:from>
    <xdr:to>
      <xdr:col>45</xdr:col>
      <xdr:colOff>177800</xdr:colOff>
      <xdr:row>41</xdr:row>
      <xdr:rowOff>124202</xdr:rowOff>
    </xdr:to>
    <xdr:cxnSp macro="">
      <xdr:nvCxnSpPr>
        <xdr:cNvPr id="131" name="直線コネクタ 130">
          <a:extLst>
            <a:ext uri="{FF2B5EF4-FFF2-40B4-BE49-F238E27FC236}">
              <a16:creationId xmlns:a16="http://schemas.microsoft.com/office/drawing/2014/main" xmlns="" id="{4C8D2AF6-35D1-4601-817E-89665CC1A610}"/>
            </a:ext>
          </a:extLst>
        </xdr:cNvPr>
        <xdr:cNvCxnSpPr/>
      </xdr:nvCxnSpPr>
      <xdr:spPr>
        <a:xfrm flipV="1">
          <a:off x="7861300" y="7152483"/>
          <a:ext cx="889000" cy="1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151947</xdr:rowOff>
    </xdr:from>
    <xdr:ext cx="534377" cy="259045"/>
    <xdr:sp macro="" textlink="">
      <xdr:nvSpPr>
        <xdr:cNvPr id="132" name="n_1aveValue【道路】&#10;一人当たり延長">
          <a:extLst>
            <a:ext uri="{FF2B5EF4-FFF2-40B4-BE49-F238E27FC236}">
              <a16:creationId xmlns:a16="http://schemas.microsoft.com/office/drawing/2014/main" xmlns="" id="{1FADA6E1-092A-4BFE-BBD7-C7D76C208EAE}"/>
            </a:ext>
          </a:extLst>
        </xdr:cNvPr>
        <xdr:cNvSpPr txBox="1"/>
      </xdr:nvSpPr>
      <xdr:spPr>
        <a:xfrm>
          <a:off x="9359411" y="6838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138204</xdr:rowOff>
    </xdr:from>
    <xdr:ext cx="534377" cy="259045"/>
    <xdr:sp macro="" textlink="">
      <xdr:nvSpPr>
        <xdr:cNvPr id="133" name="n_2aveValue【道路】&#10;一人当たり延長">
          <a:extLst>
            <a:ext uri="{FF2B5EF4-FFF2-40B4-BE49-F238E27FC236}">
              <a16:creationId xmlns:a16="http://schemas.microsoft.com/office/drawing/2014/main" xmlns="" id="{82C9A778-E0FD-4286-9AB1-D168BB2DC8BC}"/>
            </a:ext>
          </a:extLst>
        </xdr:cNvPr>
        <xdr:cNvSpPr txBox="1"/>
      </xdr:nvSpPr>
      <xdr:spPr>
        <a:xfrm>
          <a:off x="8483111" y="6824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6283</xdr:rowOff>
    </xdr:from>
    <xdr:ext cx="534377" cy="259045"/>
    <xdr:sp macro="" textlink="">
      <xdr:nvSpPr>
        <xdr:cNvPr id="134" name="n_3aveValue【道路】&#10;一人当たり延長">
          <a:extLst>
            <a:ext uri="{FF2B5EF4-FFF2-40B4-BE49-F238E27FC236}">
              <a16:creationId xmlns:a16="http://schemas.microsoft.com/office/drawing/2014/main" xmlns="" id="{E2C4B9F7-55C0-449E-84AF-2766BC177E6F}"/>
            </a:ext>
          </a:extLst>
        </xdr:cNvPr>
        <xdr:cNvSpPr txBox="1"/>
      </xdr:nvSpPr>
      <xdr:spPr>
        <a:xfrm>
          <a:off x="7594111" y="6864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170000</xdr:rowOff>
    </xdr:from>
    <xdr:ext cx="534377" cy="259045"/>
    <xdr:sp macro="" textlink="">
      <xdr:nvSpPr>
        <xdr:cNvPr id="135" name="n_1mainValue【道路】&#10;一人当たり延長">
          <a:extLst>
            <a:ext uri="{FF2B5EF4-FFF2-40B4-BE49-F238E27FC236}">
              <a16:creationId xmlns:a16="http://schemas.microsoft.com/office/drawing/2014/main" xmlns="" id="{5FEB3A22-B46D-446B-AAE2-DF0610F2D1ED}"/>
            </a:ext>
          </a:extLst>
        </xdr:cNvPr>
        <xdr:cNvSpPr txBox="1"/>
      </xdr:nvSpPr>
      <xdr:spPr>
        <a:xfrm>
          <a:off x="9359411" y="7199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164960</xdr:rowOff>
    </xdr:from>
    <xdr:ext cx="534377" cy="259045"/>
    <xdr:sp macro="" textlink="">
      <xdr:nvSpPr>
        <xdr:cNvPr id="136" name="n_2mainValue【道路】&#10;一人当たり延長">
          <a:extLst>
            <a:ext uri="{FF2B5EF4-FFF2-40B4-BE49-F238E27FC236}">
              <a16:creationId xmlns:a16="http://schemas.microsoft.com/office/drawing/2014/main" xmlns="" id="{3A243D06-4CBC-4615-8049-DDBF8CCB9FEF}"/>
            </a:ext>
          </a:extLst>
        </xdr:cNvPr>
        <xdr:cNvSpPr txBox="1"/>
      </xdr:nvSpPr>
      <xdr:spPr>
        <a:xfrm>
          <a:off x="8483111" y="7194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166129</xdr:rowOff>
    </xdr:from>
    <xdr:ext cx="534377" cy="259045"/>
    <xdr:sp macro="" textlink="">
      <xdr:nvSpPr>
        <xdr:cNvPr id="137" name="n_3mainValue【道路】&#10;一人当たり延長">
          <a:extLst>
            <a:ext uri="{FF2B5EF4-FFF2-40B4-BE49-F238E27FC236}">
              <a16:creationId xmlns:a16="http://schemas.microsoft.com/office/drawing/2014/main" xmlns="" id="{74D68476-9679-4016-B1A2-9EC1B3DD834B}"/>
            </a:ext>
          </a:extLst>
        </xdr:cNvPr>
        <xdr:cNvSpPr txBox="1"/>
      </xdr:nvSpPr>
      <xdr:spPr>
        <a:xfrm>
          <a:off x="7594111" y="7195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a:extLst>
            <a:ext uri="{FF2B5EF4-FFF2-40B4-BE49-F238E27FC236}">
              <a16:creationId xmlns:a16="http://schemas.microsoft.com/office/drawing/2014/main" xmlns="" id="{476CB3E8-1D76-4935-90B0-5A5C814CDA22}"/>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a:extLst>
            <a:ext uri="{FF2B5EF4-FFF2-40B4-BE49-F238E27FC236}">
              <a16:creationId xmlns:a16="http://schemas.microsoft.com/office/drawing/2014/main" xmlns="" id="{EB1351E1-AACC-49BB-86CB-ABA6CCAC7111}"/>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a:extLst>
            <a:ext uri="{FF2B5EF4-FFF2-40B4-BE49-F238E27FC236}">
              <a16:creationId xmlns:a16="http://schemas.microsoft.com/office/drawing/2014/main" xmlns="" id="{FC9E4D19-D482-458D-B871-05856E0E598F}"/>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a:extLst>
            <a:ext uri="{FF2B5EF4-FFF2-40B4-BE49-F238E27FC236}">
              <a16:creationId xmlns:a16="http://schemas.microsoft.com/office/drawing/2014/main" xmlns="" id="{9C8D9885-F96C-4317-9180-643C1C8EF30A}"/>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a:extLst>
            <a:ext uri="{FF2B5EF4-FFF2-40B4-BE49-F238E27FC236}">
              <a16:creationId xmlns:a16="http://schemas.microsoft.com/office/drawing/2014/main" xmlns="" id="{38EB9D6A-3472-4D89-B2AA-9CDA9F8617FB}"/>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a:extLst>
            <a:ext uri="{FF2B5EF4-FFF2-40B4-BE49-F238E27FC236}">
              <a16:creationId xmlns:a16="http://schemas.microsoft.com/office/drawing/2014/main" xmlns="" id="{6AD02B62-DA91-41CE-B55F-7956B7947FDE}"/>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a:extLst>
            <a:ext uri="{FF2B5EF4-FFF2-40B4-BE49-F238E27FC236}">
              <a16:creationId xmlns:a16="http://schemas.microsoft.com/office/drawing/2014/main" xmlns="" id="{8745FFD2-068C-4F4D-AB17-FEEDC90CD8F2}"/>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a:extLst>
            <a:ext uri="{FF2B5EF4-FFF2-40B4-BE49-F238E27FC236}">
              <a16:creationId xmlns:a16="http://schemas.microsoft.com/office/drawing/2014/main" xmlns="" id="{C4EBEACD-F09F-44EE-83F9-1FB692AFCB1B}"/>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a:extLst>
            <a:ext uri="{FF2B5EF4-FFF2-40B4-BE49-F238E27FC236}">
              <a16:creationId xmlns:a16="http://schemas.microsoft.com/office/drawing/2014/main" xmlns="" id="{C2EEB79A-1F94-4162-9A6D-EBFBCFCAFF2C}"/>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a:extLst>
            <a:ext uri="{FF2B5EF4-FFF2-40B4-BE49-F238E27FC236}">
              <a16:creationId xmlns:a16="http://schemas.microsoft.com/office/drawing/2014/main" xmlns="" id="{EDE7A652-E87A-4947-BBD4-60785EB3B93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8" name="直線コネクタ 147">
          <a:extLst>
            <a:ext uri="{FF2B5EF4-FFF2-40B4-BE49-F238E27FC236}">
              <a16:creationId xmlns:a16="http://schemas.microsoft.com/office/drawing/2014/main" xmlns="" id="{90DC0B86-0250-4A74-AAB0-CADFE042E863}"/>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9" name="テキスト ボックス 148">
          <a:extLst>
            <a:ext uri="{FF2B5EF4-FFF2-40B4-BE49-F238E27FC236}">
              <a16:creationId xmlns:a16="http://schemas.microsoft.com/office/drawing/2014/main" xmlns="" id="{DE9DC735-7F88-4387-B676-55155EDC10C3}"/>
            </a:ext>
          </a:extLst>
        </xdr:cNvPr>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0" name="直線コネクタ 149">
          <a:extLst>
            <a:ext uri="{FF2B5EF4-FFF2-40B4-BE49-F238E27FC236}">
              <a16:creationId xmlns:a16="http://schemas.microsoft.com/office/drawing/2014/main" xmlns="" id="{EF3376B4-2009-4130-826D-1AD241CE9D2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1" name="テキスト ボックス 150">
          <a:extLst>
            <a:ext uri="{FF2B5EF4-FFF2-40B4-BE49-F238E27FC236}">
              <a16:creationId xmlns:a16="http://schemas.microsoft.com/office/drawing/2014/main" xmlns="" id="{578611D3-037A-408A-870E-338AE3FA9B85}"/>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2" name="直線コネクタ 151">
          <a:extLst>
            <a:ext uri="{FF2B5EF4-FFF2-40B4-BE49-F238E27FC236}">
              <a16:creationId xmlns:a16="http://schemas.microsoft.com/office/drawing/2014/main" xmlns="" id="{2A3CCCCE-8A9C-4281-A670-33C59370896C}"/>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3" name="テキスト ボックス 152">
          <a:extLst>
            <a:ext uri="{FF2B5EF4-FFF2-40B4-BE49-F238E27FC236}">
              <a16:creationId xmlns:a16="http://schemas.microsoft.com/office/drawing/2014/main" xmlns="" id="{24C6791E-DDC2-40E4-8EC7-16F2754FB2E6}"/>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4" name="直線コネクタ 153">
          <a:extLst>
            <a:ext uri="{FF2B5EF4-FFF2-40B4-BE49-F238E27FC236}">
              <a16:creationId xmlns:a16="http://schemas.microsoft.com/office/drawing/2014/main" xmlns="" id="{799C988F-40F6-465E-A16B-55B4DB4A32A2}"/>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5" name="テキスト ボックス 154">
          <a:extLst>
            <a:ext uri="{FF2B5EF4-FFF2-40B4-BE49-F238E27FC236}">
              <a16:creationId xmlns:a16="http://schemas.microsoft.com/office/drawing/2014/main" xmlns="" id="{70824ACF-7D21-4197-A37F-77486AF16DD7}"/>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6" name="直線コネクタ 155">
          <a:extLst>
            <a:ext uri="{FF2B5EF4-FFF2-40B4-BE49-F238E27FC236}">
              <a16:creationId xmlns:a16="http://schemas.microsoft.com/office/drawing/2014/main" xmlns="" id="{78A2117C-3275-4F9F-944B-C7EC57B94F64}"/>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7" name="テキスト ボックス 156">
          <a:extLst>
            <a:ext uri="{FF2B5EF4-FFF2-40B4-BE49-F238E27FC236}">
              <a16:creationId xmlns:a16="http://schemas.microsoft.com/office/drawing/2014/main" xmlns="" id="{602E8F00-893F-43A2-9E34-7FAD41BD0084}"/>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8" name="直線コネクタ 157">
          <a:extLst>
            <a:ext uri="{FF2B5EF4-FFF2-40B4-BE49-F238E27FC236}">
              <a16:creationId xmlns:a16="http://schemas.microsoft.com/office/drawing/2014/main" xmlns="" id="{96960778-A8AA-450B-AF05-009690078B29}"/>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9" name="テキスト ボックス 158">
          <a:extLst>
            <a:ext uri="{FF2B5EF4-FFF2-40B4-BE49-F238E27FC236}">
              <a16:creationId xmlns:a16="http://schemas.microsoft.com/office/drawing/2014/main" xmlns="" id="{66316B22-56DB-4AB5-A423-7F3E5990A9EB}"/>
            </a:ext>
          </a:extLst>
        </xdr:cNvPr>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0" name="直線コネクタ 159">
          <a:extLst>
            <a:ext uri="{FF2B5EF4-FFF2-40B4-BE49-F238E27FC236}">
              <a16:creationId xmlns:a16="http://schemas.microsoft.com/office/drawing/2014/main" xmlns="" id="{102AC7EA-4DBE-4990-968E-8846B26DEF98}"/>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1" name="テキスト ボックス 160">
          <a:extLst>
            <a:ext uri="{FF2B5EF4-FFF2-40B4-BE49-F238E27FC236}">
              <a16:creationId xmlns:a16="http://schemas.microsoft.com/office/drawing/2014/main" xmlns="" id="{48BB7D1F-8604-4D47-AFF7-AE3383BA03B5}"/>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2" name="【橋りょう・トンネル】&#10;有形固定資産減価償却率グラフ枠">
          <a:extLst>
            <a:ext uri="{FF2B5EF4-FFF2-40B4-BE49-F238E27FC236}">
              <a16:creationId xmlns:a16="http://schemas.microsoft.com/office/drawing/2014/main" xmlns="" id="{034D2A47-BCAB-4102-A36B-D95AC9BFC6BD}"/>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58783</xdr:rowOff>
    </xdr:from>
    <xdr:to>
      <xdr:col>24</xdr:col>
      <xdr:colOff>62865</xdr:colOff>
      <xdr:row>64</xdr:row>
      <xdr:rowOff>128996</xdr:rowOff>
    </xdr:to>
    <xdr:cxnSp macro="">
      <xdr:nvCxnSpPr>
        <xdr:cNvPr id="163" name="直線コネクタ 162">
          <a:extLst>
            <a:ext uri="{FF2B5EF4-FFF2-40B4-BE49-F238E27FC236}">
              <a16:creationId xmlns:a16="http://schemas.microsoft.com/office/drawing/2014/main" xmlns="" id="{A240BC05-19C0-4E7B-8EBD-C8E27C741C04}"/>
            </a:ext>
          </a:extLst>
        </xdr:cNvPr>
        <xdr:cNvCxnSpPr/>
      </xdr:nvCxnSpPr>
      <xdr:spPr>
        <a:xfrm flipV="1">
          <a:off x="4634865" y="9659983"/>
          <a:ext cx="0" cy="1441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132823</xdr:rowOff>
    </xdr:from>
    <xdr:ext cx="340478" cy="259045"/>
    <xdr:sp macro="" textlink="">
      <xdr:nvSpPr>
        <xdr:cNvPr id="164" name="【橋りょう・トンネル】&#10;有形固定資産減価償却率最小値テキスト">
          <a:extLst>
            <a:ext uri="{FF2B5EF4-FFF2-40B4-BE49-F238E27FC236}">
              <a16:creationId xmlns:a16="http://schemas.microsoft.com/office/drawing/2014/main" xmlns="" id="{9161B94B-3754-42CF-95AA-C251AEDB8DF2}"/>
            </a:ext>
          </a:extLst>
        </xdr:cNvPr>
        <xdr:cNvSpPr txBox="1"/>
      </xdr:nvSpPr>
      <xdr:spPr>
        <a:xfrm>
          <a:off x="4673600" y="1110562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128996</xdr:rowOff>
    </xdr:from>
    <xdr:to>
      <xdr:col>24</xdr:col>
      <xdr:colOff>152400</xdr:colOff>
      <xdr:row>64</xdr:row>
      <xdr:rowOff>128996</xdr:rowOff>
    </xdr:to>
    <xdr:cxnSp macro="">
      <xdr:nvCxnSpPr>
        <xdr:cNvPr id="165" name="直線コネクタ 164">
          <a:extLst>
            <a:ext uri="{FF2B5EF4-FFF2-40B4-BE49-F238E27FC236}">
              <a16:creationId xmlns:a16="http://schemas.microsoft.com/office/drawing/2014/main" xmlns="" id="{836F5975-69B2-4925-B892-C71745EEB527}"/>
            </a:ext>
          </a:extLst>
        </xdr:cNvPr>
        <xdr:cNvCxnSpPr/>
      </xdr:nvCxnSpPr>
      <xdr:spPr>
        <a:xfrm>
          <a:off x="4546600" y="1110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5460</xdr:rowOff>
    </xdr:from>
    <xdr:ext cx="405111" cy="259045"/>
    <xdr:sp macro="" textlink="">
      <xdr:nvSpPr>
        <xdr:cNvPr id="166" name="【橋りょう・トンネル】&#10;有形固定資産減価償却率最大値テキスト">
          <a:extLst>
            <a:ext uri="{FF2B5EF4-FFF2-40B4-BE49-F238E27FC236}">
              <a16:creationId xmlns:a16="http://schemas.microsoft.com/office/drawing/2014/main" xmlns="" id="{993391EB-F875-4805-AA5D-17D481204EAB}"/>
            </a:ext>
          </a:extLst>
        </xdr:cNvPr>
        <xdr:cNvSpPr txBox="1"/>
      </xdr:nvSpPr>
      <xdr:spPr>
        <a:xfrm>
          <a:off x="4673600" y="9435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58783</xdr:rowOff>
    </xdr:from>
    <xdr:to>
      <xdr:col>24</xdr:col>
      <xdr:colOff>152400</xdr:colOff>
      <xdr:row>56</xdr:row>
      <xdr:rowOff>58783</xdr:rowOff>
    </xdr:to>
    <xdr:cxnSp macro="">
      <xdr:nvCxnSpPr>
        <xdr:cNvPr id="167" name="直線コネクタ 166">
          <a:extLst>
            <a:ext uri="{FF2B5EF4-FFF2-40B4-BE49-F238E27FC236}">
              <a16:creationId xmlns:a16="http://schemas.microsoft.com/office/drawing/2014/main" xmlns="" id="{9CBDD604-AA34-4711-9FC6-DDF064C7409C}"/>
            </a:ext>
          </a:extLst>
        </xdr:cNvPr>
        <xdr:cNvCxnSpPr/>
      </xdr:nvCxnSpPr>
      <xdr:spPr>
        <a:xfrm>
          <a:off x="4546600" y="9659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94542</xdr:rowOff>
    </xdr:from>
    <xdr:ext cx="405111" cy="259045"/>
    <xdr:sp macro="" textlink="">
      <xdr:nvSpPr>
        <xdr:cNvPr id="168" name="【橋りょう・トンネル】&#10;有形固定資産減価償却率平均値テキスト">
          <a:extLst>
            <a:ext uri="{FF2B5EF4-FFF2-40B4-BE49-F238E27FC236}">
              <a16:creationId xmlns:a16="http://schemas.microsoft.com/office/drawing/2014/main" xmlns="" id="{BE4DE3F5-16ED-4ADA-9AFE-7C6159D0D632}"/>
            </a:ext>
          </a:extLst>
        </xdr:cNvPr>
        <xdr:cNvSpPr txBox="1"/>
      </xdr:nvSpPr>
      <xdr:spPr>
        <a:xfrm>
          <a:off x="4673600" y="98671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71665</xdr:rowOff>
    </xdr:from>
    <xdr:to>
      <xdr:col>24</xdr:col>
      <xdr:colOff>114300</xdr:colOff>
      <xdr:row>59</xdr:row>
      <xdr:rowOff>1815</xdr:rowOff>
    </xdr:to>
    <xdr:sp macro="" textlink="">
      <xdr:nvSpPr>
        <xdr:cNvPr id="169" name="フローチャート: 判断 168">
          <a:extLst>
            <a:ext uri="{FF2B5EF4-FFF2-40B4-BE49-F238E27FC236}">
              <a16:creationId xmlns:a16="http://schemas.microsoft.com/office/drawing/2014/main" xmlns="" id="{71FD2646-8763-4A66-9574-A3CC7AAFFC27}"/>
            </a:ext>
          </a:extLst>
        </xdr:cNvPr>
        <xdr:cNvSpPr/>
      </xdr:nvSpPr>
      <xdr:spPr>
        <a:xfrm>
          <a:off x="4584700" y="1001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70031</xdr:rowOff>
    </xdr:from>
    <xdr:to>
      <xdr:col>20</xdr:col>
      <xdr:colOff>38100</xdr:colOff>
      <xdr:row>59</xdr:row>
      <xdr:rowOff>181</xdr:rowOff>
    </xdr:to>
    <xdr:sp macro="" textlink="">
      <xdr:nvSpPr>
        <xdr:cNvPr id="170" name="フローチャート: 判断 169">
          <a:extLst>
            <a:ext uri="{FF2B5EF4-FFF2-40B4-BE49-F238E27FC236}">
              <a16:creationId xmlns:a16="http://schemas.microsoft.com/office/drawing/2014/main" xmlns="" id="{76AFBCC5-2E65-416F-895F-FA5D8F985B85}"/>
            </a:ext>
          </a:extLst>
        </xdr:cNvPr>
        <xdr:cNvSpPr/>
      </xdr:nvSpPr>
      <xdr:spPr>
        <a:xfrm>
          <a:off x="3746500" y="10014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110853</xdr:rowOff>
    </xdr:from>
    <xdr:to>
      <xdr:col>15</xdr:col>
      <xdr:colOff>101600</xdr:colOff>
      <xdr:row>59</xdr:row>
      <xdr:rowOff>41003</xdr:rowOff>
    </xdr:to>
    <xdr:sp macro="" textlink="">
      <xdr:nvSpPr>
        <xdr:cNvPr id="171" name="フローチャート: 判断 170">
          <a:extLst>
            <a:ext uri="{FF2B5EF4-FFF2-40B4-BE49-F238E27FC236}">
              <a16:creationId xmlns:a16="http://schemas.microsoft.com/office/drawing/2014/main" xmlns="" id="{2BC51330-29DC-41FE-A453-4051CDD3BC91}"/>
            </a:ext>
          </a:extLst>
        </xdr:cNvPr>
        <xdr:cNvSpPr/>
      </xdr:nvSpPr>
      <xdr:spPr>
        <a:xfrm>
          <a:off x="2857500" y="1005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76563</xdr:rowOff>
    </xdr:from>
    <xdr:to>
      <xdr:col>10</xdr:col>
      <xdr:colOff>165100</xdr:colOff>
      <xdr:row>59</xdr:row>
      <xdr:rowOff>6713</xdr:rowOff>
    </xdr:to>
    <xdr:sp macro="" textlink="">
      <xdr:nvSpPr>
        <xdr:cNvPr id="172" name="フローチャート: 判断 171">
          <a:extLst>
            <a:ext uri="{FF2B5EF4-FFF2-40B4-BE49-F238E27FC236}">
              <a16:creationId xmlns:a16="http://schemas.microsoft.com/office/drawing/2014/main" xmlns="" id="{76C8BA07-E210-4262-B573-54EE7F57803C}"/>
            </a:ext>
          </a:extLst>
        </xdr:cNvPr>
        <xdr:cNvSpPr/>
      </xdr:nvSpPr>
      <xdr:spPr>
        <a:xfrm>
          <a:off x="1968500" y="10020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xmlns="" id="{FF126051-E98E-45C0-88B8-B393D2403A9F}"/>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xmlns="" id="{77BC2E9A-0135-4573-A3A7-EB9C7CE98DBA}"/>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xmlns="" id="{9B876304-79C4-4C49-9CBA-AA7F4A8359A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xmlns="" id="{83F4249B-DABD-4D67-917D-04AC65FBB879}"/>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xmlns="" id="{115F818E-5999-4537-A1C4-C07BB2756681}"/>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135346</xdr:rowOff>
    </xdr:from>
    <xdr:to>
      <xdr:col>24</xdr:col>
      <xdr:colOff>114300</xdr:colOff>
      <xdr:row>60</xdr:row>
      <xdr:rowOff>65496</xdr:rowOff>
    </xdr:to>
    <xdr:sp macro="" textlink="">
      <xdr:nvSpPr>
        <xdr:cNvPr id="178" name="楕円 177">
          <a:extLst>
            <a:ext uri="{FF2B5EF4-FFF2-40B4-BE49-F238E27FC236}">
              <a16:creationId xmlns:a16="http://schemas.microsoft.com/office/drawing/2014/main" xmlns="" id="{13A36740-556B-4960-B359-4980910D67FD}"/>
            </a:ext>
          </a:extLst>
        </xdr:cNvPr>
        <xdr:cNvSpPr/>
      </xdr:nvSpPr>
      <xdr:spPr>
        <a:xfrm>
          <a:off x="4584700" y="10250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113773</xdr:rowOff>
    </xdr:from>
    <xdr:ext cx="405111" cy="259045"/>
    <xdr:sp macro="" textlink="">
      <xdr:nvSpPr>
        <xdr:cNvPr id="179" name="【橋りょう・トンネル】&#10;有形固定資産減価償却率該当値テキスト">
          <a:extLst>
            <a:ext uri="{FF2B5EF4-FFF2-40B4-BE49-F238E27FC236}">
              <a16:creationId xmlns:a16="http://schemas.microsoft.com/office/drawing/2014/main" xmlns="" id="{4A942F97-5460-4ECC-8D3A-620C91157C5A}"/>
            </a:ext>
          </a:extLst>
        </xdr:cNvPr>
        <xdr:cNvSpPr txBox="1"/>
      </xdr:nvSpPr>
      <xdr:spPr>
        <a:xfrm>
          <a:off x="4673600" y="10229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159838</xdr:rowOff>
    </xdr:from>
    <xdr:to>
      <xdr:col>20</xdr:col>
      <xdr:colOff>38100</xdr:colOff>
      <xdr:row>60</xdr:row>
      <xdr:rowOff>89988</xdr:rowOff>
    </xdr:to>
    <xdr:sp macro="" textlink="">
      <xdr:nvSpPr>
        <xdr:cNvPr id="180" name="楕円 179">
          <a:extLst>
            <a:ext uri="{FF2B5EF4-FFF2-40B4-BE49-F238E27FC236}">
              <a16:creationId xmlns:a16="http://schemas.microsoft.com/office/drawing/2014/main" xmlns="" id="{E79A1DDE-2BD3-4DC2-9E5A-DEEE7362DF62}"/>
            </a:ext>
          </a:extLst>
        </xdr:cNvPr>
        <xdr:cNvSpPr/>
      </xdr:nvSpPr>
      <xdr:spPr>
        <a:xfrm>
          <a:off x="3746500" y="1027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14696</xdr:rowOff>
    </xdr:from>
    <xdr:to>
      <xdr:col>24</xdr:col>
      <xdr:colOff>63500</xdr:colOff>
      <xdr:row>60</xdr:row>
      <xdr:rowOff>39188</xdr:rowOff>
    </xdr:to>
    <xdr:cxnSp macro="">
      <xdr:nvCxnSpPr>
        <xdr:cNvPr id="181" name="直線コネクタ 180">
          <a:extLst>
            <a:ext uri="{FF2B5EF4-FFF2-40B4-BE49-F238E27FC236}">
              <a16:creationId xmlns:a16="http://schemas.microsoft.com/office/drawing/2014/main" xmlns="" id="{2F237475-564B-44D3-95DE-AB82D07A4D0E}"/>
            </a:ext>
          </a:extLst>
        </xdr:cNvPr>
        <xdr:cNvCxnSpPr/>
      </xdr:nvCxnSpPr>
      <xdr:spPr>
        <a:xfrm flipV="1">
          <a:off x="3797300" y="10301696"/>
          <a:ext cx="8382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99423</xdr:rowOff>
    </xdr:from>
    <xdr:to>
      <xdr:col>15</xdr:col>
      <xdr:colOff>101600</xdr:colOff>
      <xdr:row>60</xdr:row>
      <xdr:rowOff>29573</xdr:rowOff>
    </xdr:to>
    <xdr:sp macro="" textlink="">
      <xdr:nvSpPr>
        <xdr:cNvPr id="182" name="楕円 181">
          <a:extLst>
            <a:ext uri="{FF2B5EF4-FFF2-40B4-BE49-F238E27FC236}">
              <a16:creationId xmlns:a16="http://schemas.microsoft.com/office/drawing/2014/main" xmlns="" id="{C1FDA11C-8B8E-4BD5-AA94-9820BC9264FF}"/>
            </a:ext>
          </a:extLst>
        </xdr:cNvPr>
        <xdr:cNvSpPr/>
      </xdr:nvSpPr>
      <xdr:spPr>
        <a:xfrm>
          <a:off x="2857500" y="10214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150223</xdr:rowOff>
    </xdr:from>
    <xdr:to>
      <xdr:col>19</xdr:col>
      <xdr:colOff>177800</xdr:colOff>
      <xdr:row>60</xdr:row>
      <xdr:rowOff>39188</xdr:rowOff>
    </xdr:to>
    <xdr:cxnSp macro="">
      <xdr:nvCxnSpPr>
        <xdr:cNvPr id="183" name="直線コネクタ 182">
          <a:extLst>
            <a:ext uri="{FF2B5EF4-FFF2-40B4-BE49-F238E27FC236}">
              <a16:creationId xmlns:a16="http://schemas.microsoft.com/office/drawing/2014/main" xmlns="" id="{757F7EDF-49AB-4B22-A8DC-E28F111DF4BD}"/>
            </a:ext>
          </a:extLst>
        </xdr:cNvPr>
        <xdr:cNvCxnSpPr/>
      </xdr:nvCxnSpPr>
      <xdr:spPr>
        <a:xfrm>
          <a:off x="2908300" y="10265773"/>
          <a:ext cx="889000" cy="60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127181</xdr:rowOff>
    </xdr:from>
    <xdr:to>
      <xdr:col>10</xdr:col>
      <xdr:colOff>165100</xdr:colOff>
      <xdr:row>60</xdr:row>
      <xdr:rowOff>57331</xdr:rowOff>
    </xdr:to>
    <xdr:sp macro="" textlink="">
      <xdr:nvSpPr>
        <xdr:cNvPr id="184" name="楕円 183">
          <a:extLst>
            <a:ext uri="{FF2B5EF4-FFF2-40B4-BE49-F238E27FC236}">
              <a16:creationId xmlns:a16="http://schemas.microsoft.com/office/drawing/2014/main" xmlns="" id="{D215481F-FBBA-42C8-9480-C80342288EED}"/>
            </a:ext>
          </a:extLst>
        </xdr:cNvPr>
        <xdr:cNvSpPr/>
      </xdr:nvSpPr>
      <xdr:spPr>
        <a:xfrm>
          <a:off x="1968500" y="1024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150223</xdr:rowOff>
    </xdr:from>
    <xdr:to>
      <xdr:col>15</xdr:col>
      <xdr:colOff>50800</xdr:colOff>
      <xdr:row>60</xdr:row>
      <xdr:rowOff>6531</xdr:rowOff>
    </xdr:to>
    <xdr:cxnSp macro="">
      <xdr:nvCxnSpPr>
        <xdr:cNvPr id="185" name="直線コネクタ 184">
          <a:extLst>
            <a:ext uri="{FF2B5EF4-FFF2-40B4-BE49-F238E27FC236}">
              <a16:creationId xmlns:a16="http://schemas.microsoft.com/office/drawing/2014/main" xmlns="" id="{94CFFBD1-DAA7-46D3-A2FC-19B3CE9F7B76}"/>
            </a:ext>
          </a:extLst>
        </xdr:cNvPr>
        <xdr:cNvCxnSpPr/>
      </xdr:nvCxnSpPr>
      <xdr:spPr>
        <a:xfrm flipV="1">
          <a:off x="2019300" y="10265773"/>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16708</xdr:rowOff>
    </xdr:from>
    <xdr:ext cx="405111" cy="259045"/>
    <xdr:sp macro="" textlink="">
      <xdr:nvSpPr>
        <xdr:cNvPr id="186" name="n_1aveValue【橋りょう・トンネル】&#10;有形固定資産減価償却率">
          <a:extLst>
            <a:ext uri="{FF2B5EF4-FFF2-40B4-BE49-F238E27FC236}">
              <a16:creationId xmlns:a16="http://schemas.microsoft.com/office/drawing/2014/main" xmlns="" id="{E997F1D3-C6B5-4960-BED9-44D56759C624}"/>
            </a:ext>
          </a:extLst>
        </xdr:cNvPr>
        <xdr:cNvSpPr txBox="1"/>
      </xdr:nvSpPr>
      <xdr:spPr>
        <a:xfrm>
          <a:off x="3582044" y="9789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57530</xdr:rowOff>
    </xdr:from>
    <xdr:ext cx="405111" cy="259045"/>
    <xdr:sp macro="" textlink="">
      <xdr:nvSpPr>
        <xdr:cNvPr id="187" name="n_2aveValue【橋りょう・トンネル】&#10;有形固定資産減価償却率">
          <a:extLst>
            <a:ext uri="{FF2B5EF4-FFF2-40B4-BE49-F238E27FC236}">
              <a16:creationId xmlns:a16="http://schemas.microsoft.com/office/drawing/2014/main" xmlns="" id="{A4E60746-820F-412E-A542-F2CEE0EECC02}"/>
            </a:ext>
          </a:extLst>
        </xdr:cNvPr>
        <xdr:cNvSpPr txBox="1"/>
      </xdr:nvSpPr>
      <xdr:spPr>
        <a:xfrm>
          <a:off x="2705744" y="9830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23240</xdr:rowOff>
    </xdr:from>
    <xdr:ext cx="405111" cy="259045"/>
    <xdr:sp macro="" textlink="">
      <xdr:nvSpPr>
        <xdr:cNvPr id="188" name="n_3aveValue【橋りょう・トンネル】&#10;有形固定資産減価償却率">
          <a:extLst>
            <a:ext uri="{FF2B5EF4-FFF2-40B4-BE49-F238E27FC236}">
              <a16:creationId xmlns:a16="http://schemas.microsoft.com/office/drawing/2014/main" xmlns="" id="{97D921DB-7301-4501-8699-BF196D68A0A8}"/>
            </a:ext>
          </a:extLst>
        </xdr:cNvPr>
        <xdr:cNvSpPr txBox="1"/>
      </xdr:nvSpPr>
      <xdr:spPr>
        <a:xfrm>
          <a:off x="1816744" y="9795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81115</xdr:rowOff>
    </xdr:from>
    <xdr:ext cx="405111" cy="259045"/>
    <xdr:sp macro="" textlink="">
      <xdr:nvSpPr>
        <xdr:cNvPr id="189" name="n_1mainValue【橋りょう・トンネル】&#10;有形固定資産減価償却率">
          <a:extLst>
            <a:ext uri="{FF2B5EF4-FFF2-40B4-BE49-F238E27FC236}">
              <a16:creationId xmlns:a16="http://schemas.microsoft.com/office/drawing/2014/main" xmlns="" id="{743EFE70-A06B-4D8B-97AD-D473F4AD7980}"/>
            </a:ext>
          </a:extLst>
        </xdr:cNvPr>
        <xdr:cNvSpPr txBox="1"/>
      </xdr:nvSpPr>
      <xdr:spPr>
        <a:xfrm>
          <a:off x="3582044" y="10368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20700</xdr:rowOff>
    </xdr:from>
    <xdr:ext cx="405111" cy="259045"/>
    <xdr:sp macro="" textlink="">
      <xdr:nvSpPr>
        <xdr:cNvPr id="190" name="n_2mainValue【橋りょう・トンネル】&#10;有形固定資産減価償却率">
          <a:extLst>
            <a:ext uri="{FF2B5EF4-FFF2-40B4-BE49-F238E27FC236}">
              <a16:creationId xmlns:a16="http://schemas.microsoft.com/office/drawing/2014/main" xmlns="" id="{FB7DDAAD-8E65-41CA-A359-588643B150BC}"/>
            </a:ext>
          </a:extLst>
        </xdr:cNvPr>
        <xdr:cNvSpPr txBox="1"/>
      </xdr:nvSpPr>
      <xdr:spPr>
        <a:xfrm>
          <a:off x="2705744" y="10307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48458</xdr:rowOff>
    </xdr:from>
    <xdr:ext cx="405111" cy="259045"/>
    <xdr:sp macro="" textlink="">
      <xdr:nvSpPr>
        <xdr:cNvPr id="191" name="n_3mainValue【橋りょう・トンネル】&#10;有形固定資産減価償却率">
          <a:extLst>
            <a:ext uri="{FF2B5EF4-FFF2-40B4-BE49-F238E27FC236}">
              <a16:creationId xmlns:a16="http://schemas.microsoft.com/office/drawing/2014/main" xmlns="" id="{4423969D-EF22-4960-AE7B-2098BD881FEC}"/>
            </a:ext>
          </a:extLst>
        </xdr:cNvPr>
        <xdr:cNvSpPr txBox="1"/>
      </xdr:nvSpPr>
      <xdr:spPr>
        <a:xfrm>
          <a:off x="1816744" y="10335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2" name="正方形/長方形 191">
          <a:extLst>
            <a:ext uri="{FF2B5EF4-FFF2-40B4-BE49-F238E27FC236}">
              <a16:creationId xmlns:a16="http://schemas.microsoft.com/office/drawing/2014/main" xmlns="" id="{43199AA7-429B-491F-B4F0-006187622357}"/>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3" name="正方形/長方形 192">
          <a:extLst>
            <a:ext uri="{FF2B5EF4-FFF2-40B4-BE49-F238E27FC236}">
              <a16:creationId xmlns:a16="http://schemas.microsoft.com/office/drawing/2014/main" xmlns="" id="{CF930744-D583-4F66-83E2-8F9A18B41D77}"/>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4" name="正方形/長方形 193">
          <a:extLst>
            <a:ext uri="{FF2B5EF4-FFF2-40B4-BE49-F238E27FC236}">
              <a16:creationId xmlns:a16="http://schemas.microsoft.com/office/drawing/2014/main" xmlns="" id="{60180D09-DF30-410F-BA26-31B82F164564}"/>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5" name="正方形/長方形 194">
          <a:extLst>
            <a:ext uri="{FF2B5EF4-FFF2-40B4-BE49-F238E27FC236}">
              <a16:creationId xmlns:a16="http://schemas.microsoft.com/office/drawing/2014/main" xmlns="" id="{57332F30-8A50-4235-817A-63A582D4E213}"/>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6" name="正方形/長方形 195">
          <a:extLst>
            <a:ext uri="{FF2B5EF4-FFF2-40B4-BE49-F238E27FC236}">
              <a16:creationId xmlns:a16="http://schemas.microsoft.com/office/drawing/2014/main" xmlns="" id="{97E520AF-0AFB-40FD-8584-F2857BDB4C88}"/>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7" name="正方形/長方形 196">
          <a:extLst>
            <a:ext uri="{FF2B5EF4-FFF2-40B4-BE49-F238E27FC236}">
              <a16:creationId xmlns:a16="http://schemas.microsoft.com/office/drawing/2014/main" xmlns="" id="{D9EE5B48-3E0A-4F40-B3C7-AEF3B0B908CB}"/>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8" name="正方形/長方形 197">
          <a:extLst>
            <a:ext uri="{FF2B5EF4-FFF2-40B4-BE49-F238E27FC236}">
              <a16:creationId xmlns:a16="http://schemas.microsoft.com/office/drawing/2014/main" xmlns="" id="{21DCBAF2-3CC8-4965-B98D-F2ACE9FC1A12}"/>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9" name="正方形/長方形 198">
          <a:extLst>
            <a:ext uri="{FF2B5EF4-FFF2-40B4-BE49-F238E27FC236}">
              <a16:creationId xmlns:a16="http://schemas.microsoft.com/office/drawing/2014/main" xmlns="" id="{C67FE7BA-9916-48B4-914B-E593782D61B1}"/>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0" name="テキスト ボックス 199">
          <a:extLst>
            <a:ext uri="{FF2B5EF4-FFF2-40B4-BE49-F238E27FC236}">
              <a16:creationId xmlns:a16="http://schemas.microsoft.com/office/drawing/2014/main" xmlns="" id="{AC1351CE-87A2-43E8-9671-78EB4F53C838}"/>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1" name="直線コネクタ 200">
          <a:extLst>
            <a:ext uri="{FF2B5EF4-FFF2-40B4-BE49-F238E27FC236}">
              <a16:creationId xmlns:a16="http://schemas.microsoft.com/office/drawing/2014/main" xmlns="" id="{0AA204F6-3FCB-4722-BA65-30A4D4143ADD}"/>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2" name="直線コネクタ 201">
          <a:extLst>
            <a:ext uri="{FF2B5EF4-FFF2-40B4-BE49-F238E27FC236}">
              <a16:creationId xmlns:a16="http://schemas.microsoft.com/office/drawing/2014/main" xmlns="" id="{66A224F9-8A22-458F-AC2D-75F3DF208573}"/>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03" name="テキスト ボックス 202">
          <a:extLst>
            <a:ext uri="{FF2B5EF4-FFF2-40B4-BE49-F238E27FC236}">
              <a16:creationId xmlns:a16="http://schemas.microsoft.com/office/drawing/2014/main" xmlns="" id="{5BF71638-2B44-4121-A39F-A8DEE9ECEB48}"/>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4" name="直線コネクタ 203">
          <a:extLst>
            <a:ext uri="{FF2B5EF4-FFF2-40B4-BE49-F238E27FC236}">
              <a16:creationId xmlns:a16="http://schemas.microsoft.com/office/drawing/2014/main" xmlns="" id="{DBC7CA2D-AADE-4099-99FF-AEC06EF5D3DB}"/>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05" name="テキスト ボックス 204">
          <a:extLst>
            <a:ext uri="{FF2B5EF4-FFF2-40B4-BE49-F238E27FC236}">
              <a16:creationId xmlns:a16="http://schemas.microsoft.com/office/drawing/2014/main" xmlns="" id="{68827577-72E8-4FB2-90DB-E5A53B09CB7F}"/>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6" name="直線コネクタ 205">
          <a:extLst>
            <a:ext uri="{FF2B5EF4-FFF2-40B4-BE49-F238E27FC236}">
              <a16:creationId xmlns:a16="http://schemas.microsoft.com/office/drawing/2014/main" xmlns="" id="{7EF64A3A-ADB1-471C-ABEA-2A6510E8CAA8}"/>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07" name="テキスト ボックス 206">
          <a:extLst>
            <a:ext uri="{FF2B5EF4-FFF2-40B4-BE49-F238E27FC236}">
              <a16:creationId xmlns:a16="http://schemas.microsoft.com/office/drawing/2014/main" xmlns="" id="{FE437EA7-31CE-4ADB-A594-6F65528F86C6}"/>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8" name="直線コネクタ 207">
          <a:extLst>
            <a:ext uri="{FF2B5EF4-FFF2-40B4-BE49-F238E27FC236}">
              <a16:creationId xmlns:a16="http://schemas.microsoft.com/office/drawing/2014/main" xmlns="" id="{5CCE0642-F1CD-4A20-A66A-BD4B3006CCA7}"/>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09" name="テキスト ボックス 208">
          <a:extLst>
            <a:ext uri="{FF2B5EF4-FFF2-40B4-BE49-F238E27FC236}">
              <a16:creationId xmlns:a16="http://schemas.microsoft.com/office/drawing/2014/main" xmlns="" id="{7EC60FEF-505E-42C5-BC08-F2C8A92DC076}"/>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0" name="直線コネクタ 209">
          <a:extLst>
            <a:ext uri="{FF2B5EF4-FFF2-40B4-BE49-F238E27FC236}">
              <a16:creationId xmlns:a16="http://schemas.microsoft.com/office/drawing/2014/main" xmlns="" id="{90C03A19-2342-4610-82B1-0FEDE04126D5}"/>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11" name="テキスト ボックス 210">
          <a:extLst>
            <a:ext uri="{FF2B5EF4-FFF2-40B4-BE49-F238E27FC236}">
              <a16:creationId xmlns:a16="http://schemas.microsoft.com/office/drawing/2014/main" xmlns="" id="{508A1ED5-404B-48E2-8C88-AA9986A54995}"/>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2" name="直線コネクタ 211">
          <a:extLst>
            <a:ext uri="{FF2B5EF4-FFF2-40B4-BE49-F238E27FC236}">
              <a16:creationId xmlns:a16="http://schemas.microsoft.com/office/drawing/2014/main" xmlns="" id="{6E72DA54-D399-40A8-8BE2-E1D9AF434FB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3" name="テキスト ボックス 212">
          <a:extLst>
            <a:ext uri="{FF2B5EF4-FFF2-40B4-BE49-F238E27FC236}">
              <a16:creationId xmlns:a16="http://schemas.microsoft.com/office/drawing/2014/main" xmlns="" id="{28568C4B-C1C6-47B3-9000-5D93707EFFFC}"/>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4" name="【橋りょう・トンネル】&#10;一人当たり有形固定資産（償却資産）額グラフ枠">
          <a:extLst>
            <a:ext uri="{FF2B5EF4-FFF2-40B4-BE49-F238E27FC236}">
              <a16:creationId xmlns:a16="http://schemas.microsoft.com/office/drawing/2014/main" xmlns="" id="{97BD3C45-B074-415E-B7D4-98F582AF3404}"/>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64972</xdr:rowOff>
    </xdr:from>
    <xdr:to>
      <xdr:col>54</xdr:col>
      <xdr:colOff>189865</xdr:colOff>
      <xdr:row>64</xdr:row>
      <xdr:rowOff>76128</xdr:rowOff>
    </xdr:to>
    <xdr:cxnSp macro="">
      <xdr:nvCxnSpPr>
        <xdr:cNvPr id="215" name="直線コネクタ 214">
          <a:extLst>
            <a:ext uri="{FF2B5EF4-FFF2-40B4-BE49-F238E27FC236}">
              <a16:creationId xmlns:a16="http://schemas.microsoft.com/office/drawing/2014/main" xmlns="" id="{7AC530FF-F7DC-4D03-BCC4-CDC100C3BD5C}"/>
            </a:ext>
          </a:extLst>
        </xdr:cNvPr>
        <xdr:cNvCxnSpPr/>
      </xdr:nvCxnSpPr>
      <xdr:spPr>
        <a:xfrm flipV="1">
          <a:off x="10476865" y="9666172"/>
          <a:ext cx="0" cy="1382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79955</xdr:rowOff>
    </xdr:from>
    <xdr:ext cx="378565" cy="259045"/>
    <xdr:sp macro="" textlink="">
      <xdr:nvSpPr>
        <xdr:cNvPr id="216" name="【橋りょう・トンネル】&#10;一人当たり有形固定資産（償却資産）額最小値テキスト">
          <a:extLst>
            <a:ext uri="{FF2B5EF4-FFF2-40B4-BE49-F238E27FC236}">
              <a16:creationId xmlns:a16="http://schemas.microsoft.com/office/drawing/2014/main" xmlns="" id="{7E4D670B-43E9-49F5-9068-D81D0AB40F0C}"/>
            </a:ext>
          </a:extLst>
        </xdr:cNvPr>
        <xdr:cNvSpPr txBox="1"/>
      </xdr:nvSpPr>
      <xdr:spPr>
        <a:xfrm>
          <a:off x="10515600" y="110527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76128</xdr:rowOff>
    </xdr:from>
    <xdr:to>
      <xdr:col>55</xdr:col>
      <xdr:colOff>88900</xdr:colOff>
      <xdr:row>64</xdr:row>
      <xdr:rowOff>76128</xdr:rowOff>
    </xdr:to>
    <xdr:cxnSp macro="">
      <xdr:nvCxnSpPr>
        <xdr:cNvPr id="217" name="直線コネクタ 216">
          <a:extLst>
            <a:ext uri="{FF2B5EF4-FFF2-40B4-BE49-F238E27FC236}">
              <a16:creationId xmlns:a16="http://schemas.microsoft.com/office/drawing/2014/main" xmlns="" id="{33D38C6D-01DB-4B3E-9D3E-20D58894A112}"/>
            </a:ext>
          </a:extLst>
        </xdr:cNvPr>
        <xdr:cNvCxnSpPr/>
      </xdr:nvCxnSpPr>
      <xdr:spPr>
        <a:xfrm>
          <a:off x="10388600" y="11048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11649</xdr:rowOff>
    </xdr:from>
    <xdr:ext cx="690189" cy="259045"/>
    <xdr:sp macro="" textlink="">
      <xdr:nvSpPr>
        <xdr:cNvPr id="218" name="【橋りょう・トンネル】&#10;一人当たり有形固定資産（償却資産）額最大値テキスト">
          <a:extLst>
            <a:ext uri="{FF2B5EF4-FFF2-40B4-BE49-F238E27FC236}">
              <a16:creationId xmlns:a16="http://schemas.microsoft.com/office/drawing/2014/main" xmlns="" id="{014DF601-8B79-4CEF-BF7C-FF342AC84A9C}"/>
            </a:ext>
          </a:extLst>
        </xdr:cNvPr>
        <xdr:cNvSpPr txBox="1"/>
      </xdr:nvSpPr>
      <xdr:spPr>
        <a:xfrm>
          <a:off x="10515600" y="944139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3,629,470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64972</xdr:rowOff>
    </xdr:from>
    <xdr:to>
      <xdr:col>55</xdr:col>
      <xdr:colOff>88900</xdr:colOff>
      <xdr:row>56</xdr:row>
      <xdr:rowOff>64972</xdr:rowOff>
    </xdr:to>
    <xdr:cxnSp macro="">
      <xdr:nvCxnSpPr>
        <xdr:cNvPr id="219" name="直線コネクタ 218">
          <a:extLst>
            <a:ext uri="{FF2B5EF4-FFF2-40B4-BE49-F238E27FC236}">
              <a16:creationId xmlns:a16="http://schemas.microsoft.com/office/drawing/2014/main" xmlns="" id="{C5A2A112-D72B-4E01-917F-38BF37C1D352}"/>
            </a:ext>
          </a:extLst>
        </xdr:cNvPr>
        <xdr:cNvCxnSpPr/>
      </xdr:nvCxnSpPr>
      <xdr:spPr>
        <a:xfrm>
          <a:off x="10388600" y="9666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40149</xdr:rowOff>
    </xdr:from>
    <xdr:ext cx="599010" cy="259045"/>
    <xdr:sp macro="" textlink="">
      <xdr:nvSpPr>
        <xdr:cNvPr id="220" name="【橋りょう・トンネル】&#10;一人当たり有形固定資産（償却資産）額平均値テキスト">
          <a:extLst>
            <a:ext uri="{FF2B5EF4-FFF2-40B4-BE49-F238E27FC236}">
              <a16:creationId xmlns:a16="http://schemas.microsoft.com/office/drawing/2014/main" xmlns="" id="{6D67A695-12A0-4C8A-8A76-EA0B18DD2021}"/>
            </a:ext>
          </a:extLst>
        </xdr:cNvPr>
        <xdr:cNvSpPr txBox="1"/>
      </xdr:nvSpPr>
      <xdr:spPr>
        <a:xfrm>
          <a:off x="10515600" y="106700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17272</xdr:rowOff>
    </xdr:from>
    <xdr:to>
      <xdr:col>55</xdr:col>
      <xdr:colOff>50800</xdr:colOff>
      <xdr:row>63</xdr:row>
      <xdr:rowOff>118872</xdr:rowOff>
    </xdr:to>
    <xdr:sp macro="" textlink="">
      <xdr:nvSpPr>
        <xdr:cNvPr id="221" name="フローチャート: 判断 220">
          <a:extLst>
            <a:ext uri="{FF2B5EF4-FFF2-40B4-BE49-F238E27FC236}">
              <a16:creationId xmlns:a16="http://schemas.microsoft.com/office/drawing/2014/main" xmlns="" id="{8BA91941-035A-4F62-9756-D023B4865176}"/>
            </a:ext>
          </a:extLst>
        </xdr:cNvPr>
        <xdr:cNvSpPr/>
      </xdr:nvSpPr>
      <xdr:spPr>
        <a:xfrm>
          <a:off x="10426700" y="10818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3337</xdr:rowOff>
    </xdr:from>
    <xdr:to>
      <xdr:col>50</xdr:col>
      <xdr:colOff>165100</xdr:colOff>
      <xdr:row>63</xdr:row>
      <xdr:rowOff>104937</xdr:rowOff>
    </xdr:to>
    <xdr:sp macro="" textlink="">
      <xdr:nvSpPr>
        <xdr:cNvPr id="222" name="フローチャート: 判断 221">
          <a:extLst>
            <a:ext uri="{FF2B5EF4-FFF2-40B4-BE49-F238E27FC236}">
              <a16:creationId xmlns:a16="http://schemas.microsoft.com/office/drawing/2014/main" xmlns="" id="{1C5DBD59-A099-4972-94AE-D9B435624766}"/>
            </a:ext>
          </a:extLst>
        </xdr:cNvPr>
        <xdr:cNvSpPr/>
      </xdr:nvSpPr>
      <xdr:spPr>
        <a:xfrm>
          <a:off x="9588500" y="1080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167370</xdr:rowOff>
    </xdr:from>
    <xdr:to>
      <xdr:col>46</xdr:col>
      <xdr:colOff>38100</xdr:colOff>
      <xdr:row>63</xdr:row>
      <xdr:rowOff>97520</xdr:rowOff>
    </xdr:to>
    <xdr:sp macro="" textlink="">
      <xdr:nvSpPr>
        <xdr:cNvPr id="223" name="フローチャート: 判断 222">
          <a:extLst>
            <a:ext uri="{FF2B5EF4-FFF2-40B4-BE49-F238E27FC236}">
              <a16:creationId xmlns:a16="http://schemas.microsoft.com/office/drawing/2014/main" xmlns="" id="{74112E77-28B0-4DBD-8AD8-EE9C3E0C217B}"/>
            </a:ext>
          </a:extLst>
        </xdr:cNvPr>
        <xdr:cNvSpPr/>
      </xdr:nvSpPr>
      <xdr:spPr>
        <a:xfrm>
          <a:off x="8699500" y="10797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33293</xdr:rowOff>
    </xdr:from>
    <xdr:to>
      <xdr:col>41</xdr:col>
      <xdr:colOff>101600</xdr:colOff>
      <xdr:row>63</xdr:row>
      <xdr:rowOff>134893</xdr:rowOff>
    </xdr:to>
    <xdr:sp macro="" textlink="">
      <xdr:nvSpPr>
        <xdr:cNvPr id="224" name="フローチャート: 判断 223">
          <a:extLst>
            <a:ext uri="{FF2B5EF4-FFF2-40B4-BE49-F238E27FC236}">
              <a16:creationId xmlns:a16="http://schemas.microsoft.com/office/drawing/2014/main" xmlns="" id="{521B4E87-4214-4B58-A45F-C3BD37803AE3}"/>
            </a:ext>
          </a:extLst>
        </xdr:cNvPr>
        <xdr:cNvSpPr/>
      </xdr:nvSpPr>
      <xdr:spPr>
        <a:xfrm>
          <a:off x="7810500" y="10834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5" name="テキスト ボックス 224">
          <a:extLst>
            <a:ext uri="{FF2B5EF4-FFF2-40B4-BE49-F238E27FC236}">
              <a16:creationId xmlns:a16="http://schemas.microsoft.com/office/drawing/2014/main" xmlns="" id="{CDC50A77-6ADE-4159-8AEB-AF5E175544C4}"/>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6" name="テキスト ボックス 225">
          <a:extLst>
            <a:ext uri="{FF2B5EF4-FFF2-40B4-BE49-F238E27FC236}">
              <a16:creationId xmlns:a16="http://schemas.microsoft.com/office/drawing/2014/main" xmlns="" id="{17AB7866-7530-41F9-879B-3B44F059F0F8}"/>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7" name="テキスト ボックス 226">
          <a:extLst>
            <a:ext uri="{FF2B5EF4-FFF2-40B4-BE49-F238E27FC236}">
              <a16:creationId xmlns:a16="http://schemas.microsoft.com/office/drawing/2014/main" xmlns="" id="{0F4AFCF7-18C4-474E-8ED7-E6F65CEFFA81}"/>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8" name="テキスト ボックス 227">
          <a:extLst>
            <a:ext uri="{FF2B5EF4-FFF2-40B4-BE49-F238E27FC236}">
              <a16:creationId xmlns:a16="http://schemas.microsoft.com/office/drawing/2014/main" xmlns="" id="{C325F891-76AE-4BC2-A596-BA0A4BF0322F}"/>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9" name="テキスト ボックス 228">
          <a:extLst>
            <a:ext uri="{FF2B5EF4-FFF2-40B4-BE49-F238E27FC236}">
              <a16:creationId xmlns:a16="http://schemas.microsoft.com/office/drawing/2014/main" xmlns="" id="{3B4640B3-4C8B-4CB3-BD61-C52F5A545057}"/>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132959</xdr:rowOff>
    </xdr:from>
    <xdr:to>
      <xdr:col>55</xdr:col>
      <xdr:colOff>50800</xdr:colOff>
      <xdr:row>64</xdr:row>
      <xdr:rowOff>63109</xdr:rowOff>
    </xdr:to>
    <xdr:sp macro="" textlink="">
      <xdr:nvSpPr>
        <xdr:cNvPr id="230" name="楕円 229">
          <a:extLst>
            <a:ext uri="{FF2B5EF4-FFF2-40B4-BE49-F238E27FC236}">
              <a16:creationId xmlns:a16="http://schemas.microsoft.com/office/drawing/2014/main" xmlns="" id="{BBAE4D0C-79B9-4275-A019-53E953721D45}"/>
            </a:ext>
          </a:extLst>
        </xdr:cNvPr>
        <xdr:cNvSpPr/>
      </xdr:nvSpPr>
      <xdr:spPr>
        <a:xfrm>
          <a:off x="10426700" y="10934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47886</xdr:rowOff>
    </xdr:from>
    <xdr:ext cx="599010" cy="259045"/>
    <xdr:sp macro="" textlink="">
      <xdr:nvSpPr>
        <xdr:cNvPr id="231" name="【橋りょう・トンネル】&#10;一人当たり有形固定資産（償却資産）額該当値テキスト">
          <a:extLst>
            <a:ext uri="{FF2B5EF4-FFF2-40B4-BE49-F238E27FC236}">
              <a16:creationId xmlns:a16="http://schemas.microsoft.com/office/drawing/2014/main" xmlns="" id="{38BA985E-E741-41C1-9423-A5CA791DE0C8}"/>
            </a:ext>
          </a:extLst>
        </xdr:cNvPr>
        <xdr:cNvSpPr txBox="1"/>
      </xdr:nvSpPr>
      <xdr:spPr>
        <a:xfrm>
          <a:off x="10515600" y="10849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133510</xdr:rowOff>
    </xdr:from>
    <xdr:to>
      <xdr:col>50</xdr:col>
      <xdr:colOff>165100</xdr:colOff>
      <xdr:row>64</xdr:row>
      <xdr:rowOff>63660</xdr:rowOff>
    </xdr:to>
    <xdr:sp macro="" textlink="">
      <xdr:nvSpPr>
        <xdr:cNvPr id="232" name="楕円 231">
          <a:extLst>
            <a:ext uri="{FF2B5EF4-FFF2-40B4-BE49-F238E27FC236}">
              <a16:creationId xmlns:a16="http://schemas.microsoft.com/office/drawing/2014/main" xmlns="" id="{C39D57C1-90BA-4795-8CBA-2D0CAAECD0CC}"/>
            </a:ext>
          </a:extLst>
        </xdr:cNvPr>
        <xdr:cNvSpPr/>
      </xdr:nvSpPr>
      <xdr:spPr>
        <a:xfrm>
          <a:off x="9588500" y="10934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12309</xdr:rowOff>
    </xdr:from>
    <xdr:to>
      <xdr:col>55</xdr:col>
      <xdr:colOff>0</xdr:colOff>
      <xdr:row>64</xdr:row>
      <xdr:rowOff>12860</xdr:rowOff>
    </xdr:to>
    <xdr:cxnSp macro="">
      <xdr:nvCxnSpPr>
        <xdr:cNvPr id="233" name="直線コネクタ 232">
          <a:extLst>
            <a:ext uri="{FF2B5EF4-FFF2-40B4-BE49-F238E27FC236}">
              <a16:creationId xmlns:a16="http://schemas.microsoft.com/office/drawing/2014/main" xmlns="" id="{BC36BE2A-5C7A-45AC-A3E5-C3A2DE2400E8}"/>
            </a:ext>
          </a:extLst>
        </xdr:cNvPr>
        <xdr:cNvCxnSpPr/>
      </xdr:nvCxnSpPr>
      <xdr:spPr>
        <a:xfrm flipV="1">
          <a:off x="9639300" y="10985109"/>
          <a:ext cx="838200" cy="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140845</xdr:rowOff>
    </xdr:from>
    <xdr:to>
      <xdr:col>46</xdr:col>
      <xdr:colOff>38100</xdr:colOff>
      <xdr:row>64</xdr:row>
      <xdr:rowOff>70995</xdr:rowOff>
    </xdr:to>
    <xdr:sp macro="" textlink="">
      <xdr:nvSpPr>
        <xdr:cNvPr id="234" name="楕円 233">
          <a:extLst>
            <a:ext uri="{FF2B5EF4-FFF2-40B4-BE49-F238E27FC236}">
              <a16:creationId xmlns:a16="http://schemas.microsoft.com/office/drawing/2014/main" xmlns="" id="{81526C05-EE7F-4599-A9EB-27DDDC3F701F}"/>
            </a:ext>
          </a:extLst>
        </xdr:cNvPr>
        <xdr:cNvSpPr/>
      </xdr:nvSpPr>
      <xdr:spPr>
        <a:xfrm>
          <a:off x="8699500" y="10942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12860</xdr:rowOff>
    </xdr:from>
    <xdr:to>
      <xdr:col>50</xdr:col>
      <xdr:colOff>114300</xdr:colOff>
      <xdr:row>64</xdr:row>
      <xdr:rowOff>20195</xdr:rowOff>
    </xdr:to>
    <xdr:cxnSp macro="">
      <xdr:nvCxnSpPr>
        <xdr:cNvPr id="235" name="直線コネクタ 234">
          <a:extLst>
            <a:ext uri="{FF2B5EF4-FFF2-40B4-BE49-F238E27FC236}">
              <a16:creationId xmlns:a16="http://schemas.microsoft.com/office/drawing/2014/main" xmlns="" id="{1B936705-9095-4D76-8F22-8007E0899D59}"/>
            </a:ext>
          </a:extLst>
        </xdr:cNvPr>
        <xdr:cNvCxnSpPr/>
      </xdr:nvCxnSpPr>
      <xdr:spPr>
        <a:xfrm flipV="1">
          <a:off x="8750300" y="10985660"/>
          <a:ext cx="889000" cy="7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141601</xdr:rowOff>
    </xdr:from>
    <xdr:to>
      <xdr:col>41</xdr:col>
      <xdr:colOff>101600</xdr:colOff>
      <xdr:row>64</xdr:row>
      <xdr:rowOff>71751</xdr:rowOff>
    </xdr:to>
    <xdr:sp macro="" textlink="">
      <xdr:nvSpPr>
        <xdr:cNvPr id="236" name="楕円 235">
          <a:extLst>
            <a:ext uri="{FF2B5EF4-FFF2-40B4-BE49-F238E27FC236}">
              <a16:creationId xmlns:a16="http://schemas.microsoft.com/office/drawing/2014/main" xmlns="" id="{42873AE4-ADCC-4101-827B-FCAAD726F600}"/>
            </a:ext>
          </a:extLst>
        </xdr:cNvPr>
        <xdr:cNvSpPr/>
      </xdr:nvSpPr>
      <xdr:spPr>
        <a:xfrm>
          <a:off x="7810500" y="10942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20195</xdr:rowOff>
    </xdr:from>
    <xdr:to>
      <xdr:col>45</xdr:col>
      <xdr:colOff>177800</xdr:colOff>
      <xdr:row>64</xdr:row>
      <xdr:rowOff>20951</xdr:rowOff>
    </xdr:to>
    <xdr:cxnSp macro="">
      <xdr:nvCxnSpPr>
        <xdr:cNvPr id="237" name="直線コネクタ 236">
          <a:extLst>
            <a:ext uri="{FF2B5EF4-FFF2-40B4-BE49-F238E27FC236}">
              <a16:creationId xmlns:a16="http://schemas.microsoft.com/office/drawing/2014/main" xmlns="" id="{AA58AB02-EAA1-45D5-98FF-2603FD545005}"/>
            </a:ext>
          </a:extLst>
        </xdr:cNvPr>
        <xdr:cNvCxnSpPr/>
      </xdr:nvCxnSpPr>
      <xdr:spPr>
        <a:xfrm flipV="1">
          <a:off x="7861300" y="10992995"/>
          <a:ext cx="889000" cy="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121464</xdr:rowOff>
    </xdr:from>
    <xdr:ext cx="599010" cy="259045"/>
    <xdr:sp macro="" textlink="">
      <xdr:nvSpPr>
        <xdr:cNvPr id="238" name="n_1aveValue【橋りょう・トンネル】&#10;一人当たり有形固定資産（償却資産）額">
          <a:extLst>
            <a:ext uri="{FF2B5EF4-FFF2-40B4-BE49-F238E27FC236}">
              <a16:creationId xmlns:a16="http://schemas.microsoft.com/office/drawing/2014/main" xmlns="" id="{C1824EBA-A9BC-468F-AC46-BDF0679A8F50}"/>
            </a:ext>
          </a:extLst>
        </xdr:cNvPr>
        <xdr:cNvSpPr txBox="1"/>
      </xdr:nvSpPr>
      <xdr:spPr>
        <a:xfrm>
          <a:off x="9327095" y="10579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114047</xdr:rowOff>
    </xdr:from>
    <xdr:ext cx="599010" cy="259045"/>
    <xdr:sp macro="" textlink="">
      <xdr:nvSpPr>
        <xdr:cNvPr id="239" name="n_2aveValue【橋りょう・トンネル】&#10;一人当たり有形固定資産（償却資産）額">
          <a:extLst>
            <a:ext uri="{FF2B5EF4-FFF2-40B4-BE49-F238E27FC236}">
              <a16:creationId xmlns:a16="http://schemas.microsoft.com/office/drawing/2014/main" xmlns="" id="{6AFAFDE2-C976-4A47-9748-A967E06BAA0C}"/>
            </a:ext>
          </a:extLst>
        </xdr:cNvPr>
        <xdr:cNvSpPr txBox="1"/>
      </xdr:nvSpPr>
      <xdr:spPr>
        <a:xfrm>
          <a:off x="8450795" y="10572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151420</xdr:rowOff>
    </xdr:from>
    <xdr:ext cx="599010" cy="259045"/>
    <xdr:sp macro="" textlink="">
      <xdr:nvSpPr>
        <xdr:cNvPr id="240" name="n_3aveValue【橋りょう・トンネル】&#10;一人当たり有形固定資産（償却資産）額">
          <a:extLst>
            <a:ext uri="{FF2B5EF4-FFF2-40B4-BE49-F238E27FC236}">
              <a16:creationId xmlns:a16="http://schemas.microsoft.com/office/drawing/2014/main" xmlns="" id="{889D2BFA-B5F2-420E-9E02-F39C9733B335}"/>
            </a:ext>
          </a:extLst>
        </xdr:cNvPr>
        <xdr:cNvSpPr txBox="1"/>
      </xdr:nvSpPr>
      <xdr:spPr>
        <a:xfrm>
          <a:off x="7561795" y="10609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54787</xdr:rowOff>
    </xdr:from>
    <xdr:ext cx="599010" cy="259045"/>
    <xdr:sp macro="" textlink="">
      <xdr:nvSpPr>
        <xdr:cNvPr id="241" name="n_1mainValue【橋りょう・トンネル】&#10;一人当たり有形固定資産（償却資産）額">
          <a:extLst>
            <a:ext uri="{FF2B5EF4-FFF2-40B4-BE49-F238E27FC236}">
              <a16:creationId xmlns:a16="http://schemas.microsoft.com/office/drawing/2014/main" xmlns="" id="{DBAD9F26-B50D-4708-A968-744301CB0B57}"/>
            </a:ext>
          </a:extLst>
        </xdr:cNvPr>
        <xdr:cNvSpPr txBox="1"/>
      </xdr:nvSpPr>
      <xdr:spPr>
        <a:xfrm>
          <a:off x="9327095" y="11027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62122</xdr:rowOff>
    </xdr:from>
    <xdr:ext cx="599010" cy="259045"/>
    <xdr:sp macro="" textlink="">
      <xdr:nvSpPr>
        <xdr:cNvPr id="242" name="n_2mainValue【橋りょう・トンネル】&#10;一人当たり有形固定資産（償却資産）額">
          <a:extLst>
            <a:ext uri="{FF2B5EF4-FFF2-40B4-BE49-F238E27FC236}">
              <a16:creationId xmlns:a16="http://schemas.microsoft.com/office/drawing/2014/main" xmlns="" id="{6979B408-F176-4387-BEB4-0483006D1BEC}"/>
            </a:ext>
          </a:extLst>
        </xdr:cNvPr>
        <xdr:cNvSpPr txBox="1"/>
      </xdr:nvSpPr>
      <xdr:spPr>
        <a:xfrm>
          <a:off x="8450795" y="11034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62878</xdr:rowOff>
    </xdr:from>
    <xdr:ext cx="599010" cy="259045"/>
    <xdr:sp macro="" textlink="">
      <xdr:nvSpPr>
        <xdr:cNvPr id="243" name="n_3mainValue【橋りょう・トンネル】&#10;一人当たり有形固定資産（償却資産）額">
          <a:extLst>
            <a:ext uri="{FF2B5EF4-FFF2-40B4-BE49-F238E27FC236}">
              <a16:creationId xmlns:a16="http://schemas.microsoft.com/office/drawing/2014/main" xmlns="" id="{9256209C-74CB-448A-A3BC-51660E3037AB}"/>
            </a:ext>
          </a:extLst>
        </xdr:cNvPr>
        <xdr:cNvSpPr txBox="1"/>
      </xdr:nvSpPr>
      <xdr:spPr>
        <a:xfrm>
          <a:off x="7561795" y="11035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4" name="正方形/長方形 243">
          <a:extLst>
            <a:ext uri="{FF2B5EF4-FFF2-40B4-BE49-F238E27FC236}">
              <a16:creationId xmlns:a16="http://schemas.microsoft.com/office/drawing/2014/main" xmlns="" id="{66F751B6-999D-41D7-8CD3-86E04AB0206A}"/>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5" name="正方形/長方形 244">
          <a:extLst>
            <a:ext uri="{FF2B5EF4-FFF2-40B4-BE49-F238E27FC236}">
              <a16:creationId xmlns:a16="http://schemas.microsoft.com/office/drawing/2014/main" xmlns="" id="{852382B6-D80D-48B2-97CA-6F658247523B}"/>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6" name="正方形/長方形 245">
          <a:extLst>
            <a:ext uri="{FF2B5EF4-FFF2-40B4-BE49-F238E27FC236}">
              <a16:creationId xmlns:a16="http://schemas.microsoft.com/office/drawing/2014/main" xmlns="" id="{4DF798AC-E6C5-483B-AD2D-2DE261C07F6A}"/>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7" name="正方形/長方形 246">
          <a:extLst>
            <a:ext uri="{FF2B5EF4-FFF2-40B4-BE49-F238E27FC236}">
              <a16:creationId xmlns:a16="http://schemas.microsoft.com/office/drawing/2014/main" xmlns="" id="{0CD6596B-8A05-4065-87CC-D896BBDA30DB}"/>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8" name="正方形/長方形 247">
          <a:extLst>
            <a:ext uri="{FF2B5EF4-FFF2-40B4-BE49-F238E27FC236}">
              <a16:creationId xmlns:a16="http://schemas.microsoft.com/office/drawing/2014/main" xmlns="" id="{C2D70BF7-AE78-484B-A02B-491D709FDAAE}"/>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9" name="正方形/長方形 248">
          <a:extLst>
            <a:ext uri="{FF2B5EF4-FFF2-40B4-BE49-F238E27FC236}">
              <a16:creationId xmlns:a16="http://schemas.microsoft.com/office/drawing/2014/main" xmlns="" id="{E9A411F7-5F76-4C33-B5E7-A1F478A3C2BA}"/>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0" name="正方形/長方形 249">
          <a:extLst>
            <a:ext uri="{FF2B5EF4-FFF2-40B4-BE49-F238E27FC236}">
              <a16:creationId xmlns:a16="http://schemas.microsoft.com/office/drawing/2014/main" xmlns="" id="{50393829-3DD9-4418-8624-27A2C27A9855}"/>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1" name="正方形/長方形 250">
          <a:extLst>
            <a:ext uri="{FF2B5EF4-FFF2-40B4-BE49-F238E27FC236}">
              <a16:creationId xmlns:a16="http://schemas.microsoft.com/office/drawing/2014/main" xmlns="" id="{B78C0D30-9B2C-4ED8-ACD8-61938FDB3A59}"/>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2" name="テキスト ボックス 251">
          <a:extLst>
            <a:ext uri="{FF2B5EF4-FFF2-40B4-BE49-F238E27FC236}">
              <a16:creationId xmlns:a16="http://schemas.microsoft.com/office/drawing/2014/main" xmlns="" id="{C7BD1BE6-6132-46B2-B29E-F319486D3199}"/>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3" name="直線コネクタ 252">
          <a:extLst>
            <a:ext uri="{FF2B5EF4-FFF2-40B4-BE49-F238E27FC236}">
              <a16:creationId xmlns:a16="http://schemas.microsoft.com/office/drawing/2014/main" xmlns="" id="{FEF5FF01-BC91-40EC-BEF9-3ACC4AB10C12}"/>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4" name="テキスト ボックス 253">
          <a:extLst>
            <a:ext uri="{FF2B5EF4-FFF2-40B4-BE49-F238E27FC236}">
              <a16:creationId xmlns:a16="http://schemas.microsoft.com/office/drawing/2014/main" xmlns="" id="{581424B1-D624-4EC2-A1D0-38B36C2A7D54}"/>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5" name="直線コネクタ 254">
          <a:extLst>
            <a:ext uri="{FF2B5EF4-FFF2-40B4-BE49-F238E27FC236}">
              <a16:creationId xmlns:a16="http://schemas.microsoft.com/office/drawing/2014/main" xmlns="" id="{9FBE883C-CC47-460E-9B39-459FCA56D20A}"/>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6" name="テキスト ボックス 255">
          <a:extLst>
            <a:ext uri="{FF2B5EF4-FFF2-40B4-BE49-F238E27FC236}">
              <a16:creationId xmlns:a16="http://schemas.microsoft.com/office/drawing/2014/main" xmlns="" id="{24799004-068E-4979-8CED-1BDB0CDE9BF7}"/>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7" name="直線コネクタ 256">
          <a:extLst>
            <a:ext uri="{FF2B5EF4-FFF2-40B4-BE49-F238E27FC236}">
              <a16:creationId xmlns:a16="http://schemas.microsoft.com/office/drawing/2014/main" xmlns="" id="{918C1A53-0834-4346-99EB-E902BF6FF5BB}"/>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8" name="テキスト ボックス 257">
          <a:extLst>
            <a:ext uri="{FF2B5EF4-FFF2-40B4-BE49-F238E27FC236}">
              <a16:creationId xmlns:a16="http://schemas.microsoft.com/office/drawing/2014/main" xmlns="" id="{5E9A2E65-32F3-4EE0-8194-FCFCE603D94B}"/>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9" name="直線コネクタ 258">
          <a:extLst>
            <a:ext uri="{FF2B5EF4-FFF2-40B4-BE49-F238E27FC236}">
              <a16:creationId xmlns:a16="http://schemas.microsoft.com/office/drawing/2014/main" xmlns="" id="{3B7E4F10-B2B9-4BFC-81CA-C07979C1ED2C}"/>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0" name="テキスト ボックス 259">
          <a:extLst>
            <a:ext uri="{FF2B5EF4-FFF2-40B4-BE49-F238E27FC236}">
              <a16:creationId xmlns:a16="http://schemas.microsoft.com/office/drawing/2014/main" xmlns="" id="{E89AF904-8B38-4B0A-BA6F-9689E6ECC182}"/>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1" name="直線コネクタ 260">
          <a:extLst>
            <a:ext uri="{FF2B5EF4-FFF2-40B4-BE49-F238E27FC236}">
              <a16:creationId xmlns:a16="http://schemas.microsoft.com/office/drawing/2014/main" xmlns="" id="{E26B49B8-63F2-4DD2-A1A2-0E52A7EC91C7}"/>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2" name="テキスト ボックス 261">
          <a:extLst>
            <a:ext uri="{FF2B5EF4-FFF2-40B4-BE49-F238E27FC236}">
              <a16:creationId xmlns:a16="http://schemas.microsoft.com/office/drawing/2014/main" xmlns="" id="{D8FCE23A-1C20-4C33-AAE5-5D99EBB32565}"/>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3" name="直線コネクタ 262">
          <a:extLst>
            <a:ext uri="{FF2B5EF4-FFF2-40B4-BE49-F238E27FC236}">
              <a16:creationId xmlns:a16="http://schemas.microsoft.com/office/drawing/2014/main" xmlns="" id="{D0B1488F-2687-4D04-9C00-EFDA10E37B2A}"/>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4" name="テキスト ボックス 263">
          <a:extLst>
            <a:ext uri="{FF2B5EF4-FFF2-40B4-BE49-F238E27FC236}">
              <a16:creationId xmlns:a16="http://schemas.microsoft.com/office/drawing/2014/main" xmlns="" id="{62019C09-4ED0-403E-A446-A2B299FF6123}"/>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5" name="直線コネクタ 264">
          <a:extLst>
            <a:ext uri="{FF2B5EF4-FFF2-40B4-BE49-F238E27FC236}">
              <a16:creationId xmlns:a16="http://schemas.microsoft.com/office/drawing/2014/main" xmlns="" id="{354DB42F-371B-4509-8B85-A94E759B7B0D}"/>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6" name="テキスト ボックス 265">
          <a:extLst>
            <a:ext uri="{FF2B5EF4-FFF2-40B4-BE49-F238E27FC236}">
              <a16:creationId xmlns:a16="http://schemas.microsoft.com/office/drawing/2014/main" xmlns="" id="{9FEEA383-D4D2-44D0-8CA7-300F671B6A87}"/>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7" name="【公営住宅】&#10;有形固定資産減価償却率グラフ枠">
          <a:extLst>
            <a:ext uri="{FF2B5EF4-FFF2-40B4-BE49-F238E27FC236}">
              <a16:creationId xmlns:a16="http://schemas.microsoft.com/office/drawing/2014/main" xmlns="" id="{2B188673-E3CC-4417-9A9A-CDB248D3ED97}"/>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66675</xdr:rowOff>
    </xdr:to>
    <xdr:cxnSp macro="">
      <xdr:nvCxnSpPr>
        <xdr:cNvPr id="268" name="直線コネクタ 267">
          <a:extLst>
            <a:ext uri="{FF2B5EF4-FFF2-40B4-BE49-F238E27FC236}">
              <a16:creationId xmlns:a16="http://schemas.microsoft.com/office/drawing/2014/main" xmlns="" id="{0ADE9166-4D1A-4EDF-B44B-40FF71D58A68}"/>
            </a:ext>
          </a:extLst>
        </xdr:cNvPr>
        <xdr:cNvCxnSpPr/>
      </xdr:nvCxnSpPr>
      <xdr:spPr>
        <a:xfrm flipV="1">
          <a:off x="4634865" y="13335000"/>
          <a:ext cx="0" cy="1476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70502</xdr:rowOff>
    </xdr:from>
    <xdr:ext cx="405111" cy="259045"/>
    <xdr:sp macro="" textlink="">
      <xdr:nvSpPr>
        <xdr:cNvPr id="269" name="【公営住宅】&#10;有形固定資産減価償却率最小値テキスト">
          <a:extLst>
            <a:ext uri="{FF2B5EF4-FFF2-40B4-BE49-F238E27FC236}">
              <a16:creationId xmlns:a16="http://schemas.microsoft.com/office/drawing/2014/main" xmlns="" id="{22618FCD-BE26-4896-85B0-04DA477E20DA}"/>
            </a:ext>
          </a:extLst>
        </xdr:cNvPr>
        <xdr:cNvSpPr txBox="1"/>
      </xdr:nvSpPr>
      <xdr:spPr>
        <a:xfrm>
          <a:off x="4673600" y="1481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66675</xdr:rowOff>
    </xdr:from>
    <xdr:to>
      <xdr:col>24</xdr:col>
      <xdr:colOff>152400</xdr:colOff>
      <xdr:row>86</xdr:row>
      <xdr:rowOff>66675</xdr:rowOff>
    </xdr:to>
    <xdr:cxnSp macro="">
      <xdr:nvCxnSpPr>
        <xdr:cNvPr id="270" name="直線コネクタ 269">
          <a:extLst>
            <a:ext uri="{FF2B5EF4-FFF2-40B4-BE49-F238E27FC236}">
              <a16:creationId xmlns:a16="http://schemas.microsoft.com/office/drawing/2014/main" xmlns="" id="{9078F862-B47B-44C5-BB12-3C6A357A447D}"/>
            </a:ext>
          </a:extLst>
        </xdr:cNvPr>
        <xdr:cNvCxnSpPr/>
      </xdr:nvCxnSpPr>
      <xdr:spPr>
        <a:xfrm>
          <a:off x="4546600" y="14811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71" name="【公営住宅】&#10;有形固定資産減価償却率最大値テキスト">
          <a:extLst>
            <a:ext uri="{FF2B5EF4-FFF2-40B4-BE49-F238E27FC236}">
              <a16:creationId xmlns:a16="http://schemas.microsoft.com/office/drawing/2014/main" xmlns="" id="{D7440DE5-49D0-476F-847E-4E33E864A292}"/>
            </a:ext>
          </a:extLst>
        </xdr:cNvPr>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72" name="直線コネクタ 271">
          <a:extLst>
            <a:ext uri="{FF2B5EF4-FFF2-40B4-BE49-F238E27FC236}">
              <a16:creationId xmlns:a16="http://schemas.microsoft.com/office/drawing/2014/main" xmlns="" id="{744A262D-AC4D-4C5E-9E80-D9CD7523F44E}"/>
            </a:ext>
          </a:extLst>
        </xdr:cNvPr>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93363</xdr:rowOff>
    </xdr:from>
    <xdr:ext cx="405111" cy="259045"/>
    <xdr:sp macro="" textlink="">
      <xdr:nvSpPr>
        <xdr:cNvPr id="273" name="【公営住宅】&#10;有形固定資産減価償却率平均値テキスト">
          <a:extLst>
            <a:ext uri="{FF2B5EF4-FFF2-40B4-BE49-F238E27FC236}">
              <a16:creationId xmlns:a16="http://schemas.microsoft.com/office/drawing/2014/main" xmlns="" id="{7A7D8E82-6AE8-4AD0-8463-E26E3ED8999D}"/>
            </a:ext>
          </a:extLst>
        </xdr:cNvPr>
        <xdr:cNvSpPr txBox="1"/>
      </xdr:nvSpPr>
      <xdr:spPr>
        <a:xfrm>
          <a:off x="4673600" y="139808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114936</xdr:rowOff>
    </xdr:from>
    <xdr:to>
      <xdr:col>24</xdr:col>
      <xdr:colOff>114300</xdr:colOff>
      <xdr:row>82</xdr:row>
      <xdr:rowOff>45086</xdr:rowOff>
    </xdr:to>
    <xdr:sp macro="" textlink="">
      <xdr:nvSpPr>
        <xdr:cNvPr id="274" name="フローチャート: 判断 273">
          <a:extLst>
            <a:ext uri="{FF2B5EF4-FFF2-40B4-BE49-F238E27FC236}">
              <a16:creationId xmlns:a16="http://schemas.microsoft.com/office/drawing/2014/main" xmlns="" id="{B27D1675-95E9-43CD-9F18-9E6AF95A2378}"/>
            </a:ext>
          </a:extLst>
        </xdr:cNvPr>
        <xdr:cNvSpPr/>
      </xdr:nvSpPr>
      <xdr:spPr>
        <a:xfrm>
          <a:off x="4584700" y="1400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126364</xdr:rowOff>
    </xdr:from>
    <xdr:to>
      <xdr:col>20</xdr:col>
      <xdr:colOff>38100</xdr:colOff>
      <xdr:row>82</xdr:row>
      <xdr:rowOff>56514</xdr:rowOff>
    </xdr:to>
    <xdr:sp macro="" textlink="">
      <xdr:nvSpPr>
        <xdr:cNvPr id="275" name="フローチャート: 判断 274">
          <a:extLst>
            <a:ext uri="{FF2B5EF4-FFF2-40B4-BE49-F238E27FC236}">
              <a16:creationId xmlns:a16="http://schemas.microsoft.com/office/drawing/2014/main" xmlns="" id="{874FC6A7-D162-43F8-89E9-D125F424B3B5}"/>
            </a:ext>
          </a:extLst>
        </xdr:cNvPr>
        <xdr:cNvSpPr/>
      </xdr:nvSpPr>
      <xdr:spPr>
        <a:xfrm>
          <a:off x="3746500" y="140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135889</xdr:rowOff>
    </xdr:from>
    <xdr:to>
      <xdr:col>15</xdr:col>
      <xdr:colOff>101600</xdr:colOff>
      <xdr:row>82</xdr:row>
      <xdr:rowOff>66039</xdr:rowOff>
    </xdr:to>
    <xdr:sp macro="" textlink="">
      <xdr:nvSpPr>
        <xdr:cNvPr id="276" name="フローチャート: 判断 275">
          <a:extLst>
            <a:ext uri="{FF2B5EF4-FFF2-40B4-BE49-F238E27FC236}">
              <a16:creationId xmlns:a16="http://schemas.microsoft.com/office/drawing/2014/main" xmlns="" id="{57088035-E5F3-42E3-9217-E3F8EE334789}"/>
            </a:ext>
          </a:extLst>
        </xdr:cNvPr>
        <xdr:cNvSpPr/>
      </xdr:nvSpPr>
      <xdr:spPr>
        <a:xfrm>
          <a:off x="2857500" y="1402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151130</xdr:rowOff>
    </xdr:from>
    <xdr:to>
      <xdr:col>10</xdr:col>
      <xdr:colOff>165100</xdr:colOff>
      <xdr:row>81</xdr:row>
      <xdr:rowOff>81280</xdr:rowOff>
    </xdr:to>
    <xdr:sp macro="" textlink="">
      <xdr:nvSpPr>
        <xdr:cNvPr id="277" name="フローチャート: 判断 276">
          <a:extLst>
            <a:ext uri="{FF2B5EF4-FFF2-40B4-BE49-F238E27FC236}">
              <a16:creationId xmlns:a16="http://schemas.microsoft.com/office/drawing/2014/main" xmlns="" id="{F052EB63-5EB1-4CAA-8CEA-507A9D16A894}"/>
            </a:ext>
          </a:extLst>
        </xdr:cNvPr>
        <xdr:cNvSpPr/>
      </xdr:nvSpPr>
      <xdr:spPr>
        <a:xfrm>
          <a:off x="1968500" y="1386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8" name="テキスト ボックス 277">
          <a:extLst>
            <a:ext uri="{FF2B5EF4-FFF2-40B4-BE49-F238E27FC236}">
              <a16:creationId xmlns:a16="http://schemas.microsoft.com/office/drawing/2014/main" xmlns="" id="{F60B01B4-6541-4EF0-8FA5-6AFD04AA0DFA}"/>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9" name="テキスト ボックス 278">
          <a:extLst>
            <a:ext uri="{FF2B5EF4-FFF2-40B4-BE49-F238E27FC236}">
              <a16:creationId xmlns:a16="http://schemas.microsoft.com/office/drawing/2014/main" xmlns="" id="{00732A5E-F6DB-41BA-9274-873CFC571FDC}"/>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0" name="テキスト ボックス 279">
          <a:extLst>
            <a:ext uri="{FF2B5EF4-FFF2-40B4-BE49-F238E27FC236}">
              <a16:creationId xmlns:a16="http://schemas.microsoft.com/office/drawing/2014/main" xmlns="" id="{BAD779FE-EFD5-4C30-8033-1ADC315DAF6A}"/>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1" name="テキスト ボックス 280">
          <a:extLst>
            <a:ext uri="{FF2B5EF4-FFF2-40B4-BE49-F238E27FC236}">
              <a16:creationId xmlns:a16="http://schemas.microsoft.com/office/drawing/2014/main" xmlns="" id="{DD6EFAF6-B95E-4DC9-9310-BD755EC68FEA}"/>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2" name="テキスト ボックス 281">
          <a:extLst>
            <a:ext uri="{FF2B5EF4-FFF2-40B4-BE49-F238E27FC236}">
              <a16:creationId xmlns:a16="http://schemas.microsoft.com/office/drawing/2014/main" xmlns="" id="{0E6C5441-329D-4CE8-88C8-54EE89D61F21}"/>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67311</xdr:rowOff>
    </xdr:from>
    <xdr:to>
      <xdr:col>24</xdr:col>
      <xdr:colOff>114300</xdr:colOff>
      <xdr:row>80</xdr:row>
      <xdr:rowOff>168911</xdr:rowOff>
    </xdr:to>
    <xdr:sp macro="" textlink="">
      <xdr:nvSpPr>
        <xdr:cNvPr id="283" name="楕円 282">
          <a:extLst>
            <a:ext uri="{FF2B5EF4-FFF2-40B4-BE49-F238E27FC236}">
              <a16:creationId xmlns:a16="http://schemas.microsoft.com/office/drawing/2014/main" xmlns="" id="{8C57FCA9-1131-4B74-9803-0C23C328D6C9}"/>
            </a:ext>
          </a:extLst>
        </xdr:cNvPr>
        <xdr:cNvSpPr/>
      </xdr:nvSpPr>
      <xdr:spPr>
        <a:xfrm>
          <a:off x="4584700" y="13783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90188</xdr:rowOff>
    </xdr:from>
    <xdr:ext cx="405111" cy="259045"/>
    <xdr:sp macro="" textlink="">
      <xdr:nvSpPr>
        <xdr:cNvPr id="284" name="【公営住宅】&#10;有形固定資産減価償却率該当値テキスト">
          <a:extLst>
            <a:ext uri="{FF2B5EF4-FFF2-40B4-BE49-F238E27FC236}">
              <a16:creationId xmlns:a16="http://schemas.microsoft.com/office/drawing/2014/main" xmlns="" id="{B8F298D8-5938-4A18-AEBA-0120898C13BE}"/>
            </a:ext>
          </a:extLst>
        </xdr:cNvPr>
        <xdr:cNvSpPr txBox="1"/>
      </xdr:nvSpPr>
      <xdr:spPr>
        <a:xfrm>
          <a:off x="4673600" y="13634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90170</xdr:rowOff>
    </xdr:from>
    <xdr:to>
      <xdr:col>20</xdr:col>
      <xdr:colOff>38100</xdr:colOff>
      <xdr:row>81</xdr:row>
      <xdr:rowOff>20320</xdr:rowOff>
    </xdr:to>
    <xdr:sp macro="" textlink="">
      <xdr:nvSpPr>
        <xdr:cNvPr id="285" name="楕円 284">
          <a:extLst>
            <a:ext uri="{FF2B5EF4-FFF2-40B4-BE49-F238E27FC236}">
              <a16:creationId xmlns:a16="http://schemas.microsoft.com/office/drawing/2014/main" xmlns="" id="{DC267A8F-DDD8-4970-933D-FFE0B145B23A}"/>
            </a:ext>
          </a:extLst>
        </xdr:cNvPr>
        <xdr:cNvSpPr/>
      </xdr:nvSpPr>
      <xdr:spPr>
        <a:xfrm>
          <a:off x="3746500" y="1380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118111</xdr:rowOff>
    </xdr:from>
    <xdr:to>
      <xdr:col>24</xdr:col>
      <xdr:colOff>63500</xdr:colOff>
      <xdr:row>80</xdr:row>
      <xdr:rowOff>140970</xdr:rowOff>
    </xdr:to>
    <xdr:cxnSp macro="">
      <xdr:nvCxnSpPr>
        <xdr:cNvPr id="286" name="直線コネクタ 285">
          <a:extLst>
            <a:ext uri="{FF2B5EF4-FFF2-40B4-BE49-F238E27FC236}">
              <a16:creationId xmlns:a16="http://schemas.microsoft.com/office/drawing/2014/main" xmlns="" id="{EDC5DF09-A1ED-4AC4-9720-5BA5890559A5}"/>
            </a:ext>
          </a:extLst>
        </xdr:cNvPr>
        <xdr:cNvCxnSpPr/>
      </xdr:nvCxnSpPr>
      <xdr:spPr>
        <a:xfrm flipV="1">
          <a:off x="3797300" y="13834111"/>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135889</xdr:rowOff>
    </xdr:from>
    <xdr:to>
      <xdr:col>15</xdr:col>
      <xdr:colOff>101600</xdr:colOff>
      <xdr:row>81</xdr:row>
      <xdr:rowOff>66039</xdr:rowOff>
    </xdr:to>
    <xdr:sp macro="" textlink="">
      <xdr:nvSpPr>
        <xdr:cNvPr id="287" name="楕円 286">
          <a:extLst>
            <a:ext uri="{FF2B5EF4-FFF2-40B4-BE49-F238E27FC236}">
              <a16:creationId xmlns:a16="http://schemas.microsoft.com/office/drawing/2014/main" xmlns="" id="{5635C533-9783-431D-B94B-B56DB1559488}"/>
            </a:ext>
          </a:extLst>
        </xdr:cNvPr>
        <xdr:cNvSpPr/>
      </xdr:nvSpPr>
      <xdr:spPr>
        <a:xfrm>
          <a:off x="2857500" y="1385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140970</xdr:rowOff>
    </xdr:from>
    <xdr:to>
      <xdr:col>19</xdr:col>
      <xdr:colOff>177800</xdr:colOff>
      <xdr:row>81</xdr:row>
      <xdr:rowOff>15239</xdr:rowOff>
    </xdr:to>
    <xdr:cxnSp macro="">
      <xdr:nvCxnSpPr>
        <xdr:cNvPr id="288" name="直線コネクタ 287">
          <a:extLst>
            <a:ext uri="{FF2B5EF4-FFF2-40B4-BE49-F238E27FC236}">
              <a16:creationId xmlns:a16="http://schemas.microsoft.com/office/drawing/2014/main" xmlns="" id="{0C917421-4CF6-403A-8CDD-1AD65B920679}"/>
            </a:ext>
          </a:extLst>
        </xdr:cNvPr>
        <xdr:cNvCxnSpPr/>
      </xdr:nvCxnSpPr>
      <xdr:spPr>
        <a:xfrm flipV="1">
          <a:off x="2908300" y="1385697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137795</xdr:rowOff>
    </xdr:from>
    <xdr:to>
      <xdr:col>10</xdr:col>
      <xdr:colOff>165100</xdr:colOff>
      <xdr:row>81</xdr:row>
      <xdr:rowOff>67945</xdr:rowOff>
    </xdr:to>
    <xdr:sp macro="" textlink="">
      <xdr:nvSpPr>
        <xdr:cNvPr id="289" name="楕円 288">
          <a:extLst>
            <a:ext uri="{FF2B5EF4-FFF2-40B4-BE49-F238E27FC236}">
              <a16:creationId xmlns:a16="http://schemas.microsoft.com/office/drawing/2014/main" xmlns="" id="{4504D2FB-8BA1-4FEC-95BF-A40634343D4D}"/>
            </a:ext>
          </a:extLst>
        </xdr:cNvPr>
        <xdr:cNvSpPr/>
      </xdr:nvSpPr>
      <xdr:spPr>
        <a:xfrm>
          <a:off x="1968500" y="1385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15239</xdr:rowOff>
    </xdr:from>
    <xdr:to>
      <xdr:col>15</xdr:col>
      <xdr:colOff>50800</xdr:colOff>
      <xdr:row>81</xdr:row>
      <xdr:rowOff>17145</xdr:rowOff>
    </xdr:to>
    <xdr:cxnSp macro="">
      <xdr:nvCxnSpPr>
        <xdr:cNvPr id="290" name="直線コネクタ 289">
          <a:extLst>
            <a:ext uri="{FF2B5EF4-FFF2-40B4-BE49-F238E27FC236}">
              <a16:creationId xmlns:a16="http://schemas.microsoft.com/office/drawing/2014/main" xmlns="" id="{3722DE6F-7020-456B-8FE5-CC4A9C1C2D49}"/>
            </a:ext>
          </a:extLst>
        </xdr:cNvPr>
        <xdr:cNvCxnSpPr/>
      </xdr:nvCxnSpPr>
      <xdr:spPr>
        <a:xfrm flipV="1">
          <a:off x="2019300" y="13902689"/>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47641</xdr:rowOff>
    </xdr:from>
    <xdr:ext cx="405111" cy="259045"/>
    <xdr:sp macro="" textlink="">
      <xdr:nvSpPr>
        <xdr:cNvPr id="291" name="n_1aveValue【公営住宅】&#10;有形固定資産減価償却率">
          <a:extLst>
            <a:ext uri="{FF2B5EF4-FFF2-40B4-BE49-F238E27FC236}">
              <a16:creationId xmlns:a16="http://schemas.microsoft.com/office/drawing/2014/main" xmlns="" id="{4B3186E5-74C1-43A2-98A1-00DBA6D826BC}"/>
            </a:ext>
          </a:extLst>
        </xdr:cNvPr>
        <xdr:cNvSpPr txBox="1"/>
      </xdr:nvSpPr>
      <xdr:spPr>
        <a:xfrm>
          <a:off x="3582044" y="14106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57166</xdr:rowOff>
    </xdr:from>
    <xdr:ext cx="405111" cy="259045"/>
    <xdr:sp macro="" textlink="">
      <xdr:nvSpPr>
        <xdr:cNvPr id="292" name="n_2aveValue【公営住宅】&#10;有形固定資産減価償却率">
          <a:extLst>
            <a:ext uri="{FF2B5EF4-FFF2-40B4-BE49-F238E27FC236}">
              <a16:creationId xmlns:a16="http://schemas.microsoft.com/office/drawing/2014/main" xmlns="" id="{F2747D9D-9E62-47E7-8AA5-657F3D5F1160}"/>
            </a:ext>
          </a:extLst>
        </xdr:cNvPr>
        <xdr:cNvSpPr txBox="1"/>
      </xdr:nvSpPr>
      <xdr:spPr>
        <a:xfrm>
          <a:off x="2705744" y="1411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72407</xdr:rowOff>
    </xdr:from>
    <xdr:ext cx="405111" cy="259045"/>
    <xdr:sp macro="" textlink="">
      <xdr:nvSpPr>
        <xdr:cNvPr id="293" name="n_3aveValue【公営住宅】&#10;有形固定資産減価償却率">
          <a:extLst>
            <a:ext uri="{FF2B5EF4-FFF2-40B4-BE49-F238E27FC236}">
              <a16:creationId xmlns:a16="http://schemas.microsoft.com/office/drawing/2014/main" xmlns="" id="{41504923-E0C2-477E-8DA4-2A5F9CA8962C}"/>
            </a:ext>
          </a:extLst>
        </xdr:cNvPr>
        <xdr:cNvSpPr txBox="1"/>
      </xdr:nvSpPr>
      <xdr:spPr>
        <a:xfrm>
          <a:off x="1816744" y="13959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36847</xdr:rowOff>
    </xdr:from>
    <xdr:ext cx="405111" cy="259045"/>
    <xdr:sp macro="" textlink="">
      <xdr:nvSpPr>
        <xdr:cNvPr id="294" name="n_1mainValue【公営住宅】&#10;有形固定資産減価償却率">
          <a:extLst>
            <a:ext uri="{FF2B5EF4-FFF2-40B4-BE49-F238E27FC236}">
              <a16:creationId xmlns:a16="http://schemas.microsoft.com/office/drawing/2014/main" xmlns="" id="{074A0EF5-040E-4B64-94D7-9741E2E4D19A}"/>
            </a:ext>
          </a:extLst>
        </xdr:cNvPr>
        <xdr:cNvSpPr txBox="1"/>
      </xdr:nvSpPr>
      <xdr:spPr>
        <a:xfrm>
          <a:off x="3582044" y="1358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82566</xdr:rowOff>
    </xdr:from>
    <xdr:ext cx="405111" cy="259045"/>
    <xdr:sp macro="" textlink="">
      <xdr:nvSpPr>
        <xdr:cNvPr id="295" name="n_2mainValue【公営住宅】&#10;有形固定資産減価償却率">
          <a:extLst>
            <a:ext uri="{FF2B5EF4-FFF2-40B4-BE49-F238E27FC236}">
              <a16:creationId xmlns:a16="http://schemas.microsoft.com/office/drawing/2014/main" xmlns="" id="{75FAD52E-8E15-4680-816D-D8D63824541F}"/>
            </a:ext>
          </a:extLst>
        </xdr:cNvPr>
        <xdr:cNvSpPr txBox="1"/>
      </xdr:nvSpPr>
      <xdr:spPr>
        <a:xfrm>
          <a:off x="2705744" y="1362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84472</xdr:rowOff>
    </xdr:from>
    <xdr:ext cx="405111" cy="259045"/>
    <xdr:sp macro="" textlink="">
      <xdr:nvSpPr>
        <xdr:cNvPr id="296" name="n_3mainValue【公営住宅】&#10;有形固定資産減価償却率">
          <a:extLst>
            <a:ext uri="{FF2B5EF4-FFF2-40B4-BE49-F238E27FC236}">
              <a16:creationId xmlns:a16="http://schemas.microsoft.com/office/drawing/2014/main" xmlns="" id="{CD2FB0DA-E61E-4904-8864-59BF9846969A}"/>
            </a:ext>
          </a:extLst>
        </xdr:cNvPr>
        <xdr:cNvSpPr txBox="1"/>
      </xdr:nvSpPr>
      <xdr:spPr>
        <a:xfrm>
          <a:off x="1816744" y="1362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7" name="正方形/長方形 296">
          <a:extLst>
            <a:ext uri="{FF2B5EF4-FFF2-40B4-BE49-F238E27FC236}">
              <a16:creationId xmlns:a16="http://schemas.microsoft.com/office/drawing/2014/main" xmlns="" id="{C741BB0D-6AB6-4F6B-B056-450BBBECC251}"/>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8" name="正方形/長方形 297">
          <a:extLst>
            <a:ext uri="{FF2B5EF4-FFF2-40B4-BE49-F238E27FC236}">
              <a16:creationId xmlns:a16="http://schemas.microsoft.com/office/drawing/2014/main" xmlns="" id="{665AC0DC-1406-400E-AC56-35E42B1C4C5E}"/>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9" name="正方形/長方形 298">
          <a:extLst>
            <a:ext uri="{FF2B5EF4-FFF2-40B4-BE49-F238E27FC236}">
              <a16:creationId xmlns:a16="http://schemas.microsoft.com/office/drawing/2014/main" xmlns="" id="{7AE0E0FE-BFF2-4E08-A940-6281EF54CC62}"/>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0" name="正方形/長方形 299">
          <a:extLst>
            <a:ext uri="{FF2B5EF4-FFF2-40B4-BE49-F238E27FC236}">
              <a16:creationId xmlns:a16="http://schemas.microsoft.com/office/drawing/2014/main" xmlns="" id="{4E34D2AE-1C27-4F1E-97C7-F90BE992B185}"/>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1" name="正方形/長方形 300">
          <a:extLst>
            <a:ext uri="{FF2B5EF4-FFF2-40B4-BE49-F238E27FC236}">
              <a16:creationId xmlns:a16="http://schemas.microsoft.com/office/drawing/2014/main" xmlns="" id="{7C2ED207-8159-451F-A890-CD71C2CD7CAF}"/>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2" name="正方形/長方形 301">
          <a:extLst>
            <a:ext uri="{FF2B5EF4-FFF2-40B4-BE49-F238E27FC236}">
              <a16:creationId xmlns:a16="http://schemas.microsoft.com/office/drawing/2014/main" xmlns="" id="{8FE89453-3421-413A-87CF-AAC9289AD62F}"/>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3" name="正方形/長方形 302">
          <a:extLst>
            <a:ext uri="{FF2B5EF4-FFF2-40B4-BE49-F238E27FC236}">
              <a16:creationId xmlns:a16="http://schemas.microsoft.com/office/drawing/2014/main" xmlns="" id="{CFC13C91-B63E-4493-A1FE-B741A1A87A57}"/>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4" name="正方形/長方形 303">
          <a:extLst>
            <a:ext uri="{FF2B5EF4-FFF2-40B4-BE49-F238E27FC236}">
              <a16:creationId xmlns:a16="http://schemas.microsoft.com/office/drawing/2014/main" xmlns="" id="{D757D745-876B-4929-BB17-CBAF62F8E433}"/>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5" name="テキスト ボックス 304">
          <a:extLst>
            <a:ext uri="{FF2B5EF4-FFF2-40B4-BE49-F238E27FC236}">
              <a16:creationId xmlns:a16="http://schemas.microsoft.com/office/drawing/2014/main" xmlns="" id="{A5254ED1-5E34-448D-B269-DD3867E1598A}"/>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6" name="直線コネクタ 305">
          <a:extLst>
            <a:ext uri="{FF2B5EF4-FFF2-40B4-BE49-F238E27FC236}">
              <a16:creationId xmlns:a16="http://schemas.microsoft.com/office/drawing/2014/main" xmlns="" id="{50B40CD3-80F1-4342-9A01-B4E96419CC1A}"/>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7" name="直線コネクタ 306">
          <a:extLst>
            <a:ext uri="{FF2B5EF4-FFF2-40B4-BE49-F238E27FC236}">
              <a16:creationId xmlns:a16="http://schemas.microsoft.com/office/drawing/2014/main" xmlns="" id="{33AC85FF-9DBE-4A04-B743-4DC6D0D79646}"/>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8" name="テキスト ボックス 307">
          <a:extLst>
            <a:ext uri="{FF2B5EF4-FFF2-40B4-BE49-F238E27FC236}">
              <a16:creationId xmlns:a16="http://schemas.microsoft.com/office/drawing/2014/main" xmlns="" id="{C5E3AF16-12B0-4800-9062-558400938E21}"/>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9" name="直線コネクタ 308">
          <a:extLst>
            <a:ext uri="{FF2B5EF4-FFF2-40B4-BE49-F238E27FC236}">
              <a16:creationId xmlns:a16="http://schemas.microsoft.com/office/drawing/2014/main" xmlns="" id="{28D36DCB-6FD7-4E15-A9C8-A965374D3264}"/>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10" name="テキスト ボックス 309">
          <a:extLst>
            <a:ext uri="{FF2B5EF4-FFF2-40B4-BE49-F238E27FC236}">
              <a16:creationId xmlns:a16="http://schemas.microsoft.com/office/drawing/2014/main" xmlns="" id="{401D30C5-A013-4DEB-9DF9-E8903FFB33BA}"/>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1" name="直線コネクタ 310">
          <a:extLst>
            <a:ext uri="{FF2B5EF4-FFF2-40B4-BE49-F238E27FC236}">
              <a16:creationId xmlns:a16="http://schemas.microsoft.com/office/drawing/2014/main" xmlns="" id="{122A31CD-B02C-4EEA-9CF6-83FC4C90437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2" name="テキスト ボックス 311">
          <a:extLst>
            <a:ext uri="{FF2B5EF4-FFF2-40B4-BE49-F238E27FC236}">
              <a16:creationId xmlns:a16="http://schemas.microsoft.com/office/drawing/2014/main" xmlns="" id="{AB35C0A7-602E-468A-83E8-789EE0E8A896}"/>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3" name="直線コネクタ 312">
          <a:extLst>
            <a:ext uri="{FF2B5EF4-FFF2-40B4-BE49-F238E27FC236}">
              <a16:creationId xmlns:a16="http://schemas.microsoft.com/office/drawing/2014/main" xmlns="" id="{942238AF-E741-4E74-B825-D88702137482}"/>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4" name="テキスト ボックス 313">
          <a:extLst>
            <a:ext uri="{FF2B5EF4-FFF2-40B4-BE49-F238E27FC236}">
              <a16:creationId xmlns:a16="http://schemas.microsoft.com/office/drawing/2014/main" xmlns="" id="{EE0141E3-5B91-4E06-A8C6-1DE7271813C3}"/>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5" name="直線コネクタ 314">
          <a:extLst>
            <a:ext uri="{FF2B5EF4-FFF2-40B4-BE49-F238E27FC236}">
              <a16:creationId xmlns:a16="http://schemas.microsoft.com/office/drawing/2014/main" xmlns="" id="{0FEDFBA3-9799-46DF-AB3E-160CC339A546}"/>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16" name="テキスト ボックス 315">
          <a:extLst>
            <a:ext uri="{FF2B5EF4-FFF2-40B4-BE49-F238E27FC236}">
              <a16:creationId xmlns:a16="http://schemas.microsoft.com/office/drawing/2014/main" xmlns="" id="{4F7571F3-C1A2-4D51-B416-ABDF67BE1889}"/>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7" name="直線コネクタ 316">
          <a:extLst>
            <a:ext uri="{FF2B5EF4-FFF2-40B4-BE49-F238E27FC236}">
              <a16:creationId xmlns:a16="http://schemas.microsoft.com/office/drawing/2014/main" xmlns="" id="{65A46BFB-7729-4A3D-958A-2FFE71376DBE}"/>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18" name="テキスト ボックス 317">
          <a:extLst>
            <a:ext uri="{FF2B5EF4-FFF2-40B4-BE49-F238E27FC236}">
              <a16:creationId xmlns:a16="http://schemas.microsoft.com/office/drawing/2014/main" xmlns="" id="{C1E1D7D0-34E7-4850-A2C6-99E55838731E}"/>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9" name="【公営住宅】&#10;一人当たり面積グラフ枠">
          <a:extLst>
            <a:ext uri="{FF2B5EF4-FFF2-40B4-BE49-F238E27FC236}">
              <a16:creationId xmlns:a16="http://schemas.microsoft.com/office/drawing/2014/main" xmlns="" id="{F95227DE-78AA-4C7A-9F9E-AFADC2A8EFF5}"/>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48577</xdr:rowOff>
    </xdr:from>
    <xdr:to>
      <xdr:col>54</xdr:col>
      <xdr:colOff>189865</xdr:colOff>
      <xdr:row>86</xdr:row>
      <xdr:rowOff>111252</xdr:rowOff>
    </xdr:to>
    <xdr:cxnSp macro="">
      <xdr:nvCxnSpPr>
        <xdr:cNvPr id="320" name="直線コネクタ 319">
          <a:extLst>
            <a:ext uri="{FF2B5EF4-FFF2-40B4-BE49-F238E27FC236}">
              <a16:creationId xmlns:a16="http://schemas.microsoft.com/office/drawing/2014/main" xmlns="" id="{74B2EB71-645C-4208-82B6-8B3A88185D89}"/>
            </a:ext>
          </a:extLst>
        </xdr:cNvPr>
        <xdr:cNvCxnSpPr/>
      </xdr:nvCxnSpPr>
      <xdr:spPr>
        <a:xfrm flipV="1">
          <a:off x="10476865" y="13421677"/>
          <a:ext cx="0" cy="1434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115079</xdr:rowOff>
    </xdr:from>
    <xdr:ext cx="469744" cy="259045"/>
    <xdr:sp macro="" textlink="">
      <xdr:nvSpPr>
        <xdr:cNvPr id="321" name="【公営住宅】&#10;一人当たり面積最小値テキスト">
          <a:extLst>
            <a:ext uri="{FF2B5EF4-FFF2-40B4-BE49-F238E27FC236}">
              <a16:creationId xmlns:a16="http://schemas.microsoft.com/office/drawing/2014/main" xmlns="" id="{C8DC84FE-9287-4CE0-9080-A0A5191AF9AE}"/>
            </a:ext>
          </a:extLst>
        </xdr:cNvPr>
        <xdr:cNvSpPr txBox="1"/>
      </xdr:nvSpPr>
      <xdr:spPr>
        <a:xfrm>
          <a:off x="10515600" y="14859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111252</xdr:rowOff>
    </xdr:from>
    <xdr:to>
      <xdr:col>55</xdr:col>
      <xdr:colOff>88900</xdr:colOff>
      <xdr:row>86</xdr:row>
      <xdr:rowOff>111252</xdr:rowOff>
    </xdr:to>
    <xdr:cxnSp macro="">
      <xdr:nvCxnSpPr>
        <xdr:cNvPr id="322" name="直線コネクタ 321">
          <a:extLst>
            <a:ext uri="{FF2B5EF4-FFF2-40B4-BE49-F238E27FC236}">
              <a16:creationId xmlns:a16="http://schemas.microsoft.com/office/drawing/2014/main" xmlns="" id="{2BA8C66D-4973-4BF9-ACDC-D279A4DC814A}"/>
            </a:ext>
          </a:extLst>
        </xdr:cNvPr>
        <xdr:cNvCxnSpPr/>
      </xdr:nvCxnSpPr>
      <xdr:spPr>
        <a:xfrm>
          <a:off x="10388600" y="14855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166704</xdr:rowOff>
    </xdr:from>
    <xdr:ext cx="469744" cy="259045"/>
    <xdr:sp macro="" textlink="">
      <xdr:nvSpPr>
        <xdr:cNvPr id="323" name="【公営住宅】&#10;一人当たり面積最大値テキスト">
          <a:extLst>
            <a:ext uri="{FF2B5EF4-FFF2-40B4-BE49-F238E27FC236}">
              <a16:creationId xmlns:a16="http://schemas.microsoft.com/office/drawing/2014/main" xmlns="" id="{7ECAE989-D965-43E8-9DA4-72813FC34A3C}"/>
            </a:ext>
          </a:extLst>
        </xdr:cNvPr>
        <xdr:cNvSpPr txBox="1"/>
      </xdr:nvSpPr>
      <xdr:spPr>
        <a:xfrm>
          <a:off x="10515600" y="13196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48577</xdr:rowOff>
    </xdr:from>
    <xdr:to>
      <xdr:col>55</xdr:col>
      <xdr:colOff>88900</xdr:colOff>
      <xdr:row>78</xdr:row>
      <xdr:rowOff>48577</xdr:rowOff>
    </xdr:to>
    <xdr:cxnSp macro="">
      <xdr:nvCxnSpPr>
        <xdr:cNvPr id="324" name="直線コネクタ 323">
          <a:extLst>
            <a:ext uri="{FF2B5EF4-FFF2-40B4-BE49-F238E27FC236}">
              <a16:creationId xmlns:a16="http://schemas.microsoft.com/office/drawing/2014/main" xmlns="" id="{D05CF243-E56F-46FC-8A3B-F22DFCEDD3E0}"/>
            </a:ext>
          </a:extLst>
        </xdr:cNvPr>
        <xdr:cNvCxnSpPr/>
      </xdr:nvCxnSpPr>
      <xdr:spPr>
        <a:xfrm>
          <a:off x="10388600" y="13421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42118</xdr:rowOff>
    </xdr:from>
    <xdr:ext cx="469744" cy="259045"/>
    <xdr:sp macro="" textlink="">
      <xdr:nvSpPr>
        <xdr:cNvPr id="325" name="【公営住宅】&#10;一人当たり面積平均値テキスト">
          <a:extLst>
            <a:ext uri="{FF2B5EF4-FFF2-40B4-BE49-F238E27FC236}">
              <a16:creationId xmlns:a16="http://schemas.microsoft.com/office/drawing/2014/main" xmlns="" id="{902AB656-2382-4579-81FD-25786AA8D97E}"/>
            </a:ext>
          </a:extLst>
        </xdr:cNvPr>
        <xdr:cNvSpPr txBox="1"/>
      </xdr:nvSpPr>
      <xdr:spPr>
        <a:xfrm>
          <a:off x="10515600" y="144439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63691</xdr:rowOff>
    </xdr:from>
    <xdr:to>
      <xdr:col>55</xdr:col>
      <xdr:colOff>50800</xdr:colOff>
      <xdr:row>84</xdr:row>
      <xdr:rowOff>165291</xdr:rowOff>
    </xdr:to>
    <xdr:sp macro="" textlink="">
      <xdr:nvSpPr>
        <xdr:cNvPr id="326" name="フローチャート: 判断 325">
          <a:extLst>
            <a:ext uri="{FF2B5EF4-FFF2-40B4-BE49-F238E27FC236}">
              <a16:creationId xmlns:a16="http://schemas.microsoft.com/office/drawing/2014/main" xmlns="" id="{E61AC0CA-2CA9-43F4-AA0C-39FFBE7D2AEB}"/>
            </a:ext>
          </a:extLst>
        </xdr:cNvPr>
        <xdr:cNvSpPr/>
      </xdr:nvSpPr>
      <xdr:spPr>
        <a:xfrm>
          <a:off x="10426700" y="14465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74358</xdr:rowOff>
    </xdr:from>
    <xdr:to>
      <xdr:col>50</xdr:col>
      <xdr:colOff>165100</xdr:colOff>
      <xdr:row>85</xdr:row>
      <xdr:rowOff>4508</xdr:rowOff>
    </xdr:to>
    <xdr:sp macro="" textlink="">
      <xdr:nvSpPr>
        <xdr:cNvPr id="327" name="フローチャート: 判断 326">
          <a:extLst>
            <a:ext uri="{FF2B5EF4-FFF2-40B4-BE49-F238E27FC236}">
              <a16:creationId xmlns:a16="http://schemas.microsoft.com/office/drawing/2014/main" xmlns="" id="{C9126BE5-7F9E-42C4-AF19-E1548FD6DEA2}"/>
            </a:ext>
          </a:extLst>
        </xdr:cNvPr>
        <xdr:cNvSpPr/>
      </xdr:nvSpPr>
      <xdr:spPr>
        <a:xfrm>
          <a:off x="9588500" y="14476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102363</xdr:rowOff>
    </xdr:from>
    <xdr:to>
      <xdr:col>46</xdr:col>
      <xdr:colOff>38100</xdr:colOff>
      <xdr:row>85</xdr:row>
      <xdr:rowOff>32513</xdr:rowOff>
    </xdr:to>
    <xdr:sp macro="" textlink="">
      <xdr:nvSpPr>
        <xdr:cNvPr id="328" name="フローチャート: 判断 327">
          <a:extLst>
            <a:ext uri="{FF2B5EF4-FFF2-40B4-BE49-F238E27FC236}">
              <a16:creationId xmlns:a16="http://schemas.microsoft.com/office/drawing/2014/main" xmlns="" id="{4B0CFE36-0FA3-45F2-B360-5BC38BFF1396}"/>
            </a:ext>
          </a:extLst>
        </xdr:cNvPr>
        <xdr:cNvSpPr/>
      </xdr:nvSpPr>
      <xdr:spPr>
        <a:xfrm>
          <a:off x="8699500" y="14504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151892</xdr:rowOff>
    </xdr:from>
    <xdr:to>
      <xdr:col>41</xdr:col>
      <xdr:colOff>101600</xdr:colOff>
      <xdr:row>85</xdr:row>
      <xdr:rowOff>82042</xdr:rowOff>
    </xdr:to>
    <xdr:sp macro="" textlink="">
      <xdr:nvSpPr>
        <xdr:cNvPr id="329" name="フローチャート: 判断 328">
          <a:extLst>
            <a:ext uri="{FF2B5EF4-FFF2-40B4-BE49-F238E27FC236}">
              <a16:creationId xmlns:a16="http://schemas.microsoft.com/office/drawing/2014/main" xmlns="" id="{9AEAF23A-5B4B-4F3D-AB47-D00D18A795F6}"/>
            </a:ext>
          </a:extLst>
        </xdr:cNvPr>
        <xdr:cNvSpPr/>
      </xdr:nvSpPr>
      <xdr:spPr>
        <a:xfrm>
          <a:off x="7810500" y="1455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0" name="テキスト ボックス 329">
          <a:extLst>
            <a:ext uri="{FF2B5EF4-FFF2-40B4-BE49-F238E27FC236}">
              <a16:creationId xmlns:a16="http://schemas.microsoft.com/office/drawing/2014/main" xmlns="" id="{556379A8-7427-4841-AD24-7F95E3D49BA9}"/>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1" name="テキスト ボックス 330">
          <a:extLst>
            <a:ext uri="{FF2B5EF4-FFF2-40B4-BE49-F238E27FC236}">
              <a16:creationId xmlns:a16="http://schemas.microsoft.com/office/drawing/2014/main" xmlns="" id="{B1E875A7-4E77-41BC-8937-C50F6226FD97}"/>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2" name="テキスト ボックス 331">
          <a:extLst>
            <a:ext uri="{FF2B5EF4-FFF2-40B4-BE49-F238E27FC236}">
              <a16:creationId xmlns:a16="http://schemas.microsoft.com/office/drawing/2014/main" xmlns="" id="{20631129-C757-40DB-9BF6-1B5DADE5C6DF}"/>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3" name="テキスト ボックス 332">
          <a:extLst>
            <a:ext uri="{FF2B5EF4-FFF2-40B4-BE49-F238E27FC236}">
              <a16:creationId xmlns:a16="http://schemas.microsoft.com/office/drawing/2014/main" xmlns="" id="{04ACFD9A-DC67-4619-8FA9-8B2329E08FDB}"/>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4" name="テキスト ボックス 333">
          <a:extLst>
            <a:ext uri="{FF2B5EF4-FFF2-40B4-BE49-F238E27FC236}">
              <a16:creationId xmlns:a16="http://schemas.microsoft.com/office/drawing/2014/main" xmlns="" id="{696DB76E-3FF3-455B-9986-27A0C21D1D1B}"/>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26352</xdr:rowOff>
    </xdr:from>
    <xdr:to>
      <xdr:col>55</xdr:col>
      <xdr:colOff>50800</xdr:colOff>
      <xdr:row>84</xdr:row>
      <xdr:rowOff>127952</xdr:rowOff>
    </xdr:to>
    <xdr:sp macro="" textlink="">
      <xdr:nvSpPr>
        <xdr:cNvPr id="335" name="楕円 334">
          <a:extLst>
            <a:ext uri="{FF2B5EF4-FFF2-40B4-BE49-F238E27FC236}">
              <a16:creationId xmlns:a16="http://schemas.microsoft.com/office/drawing/2014/main" xmlns="" id="{E9BF6B83-903D-4CAB-9D03-BD29F1D65091}"/>
            </a:ext>
          </a:extLst>
        </xdr:cNvPr>
        <xdr:cNvSpPr/>
      </xdr:nvSpPr>
      <xdr:spPr>
        <a:xfrm>
          <a:off x="10426700" y="1442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49229</xdr:rowOff>
    </xdr:from>
    <xdr:ext cx="469744" cy="259045"/>
    <xdr:sp macro="" textlink="">
      <xdr:nvSpPr>
        <xdr:cNvPr id="336" name="【公営住宅】&#10;一人当たり面積該当値テキスト">
          <a:extLst>
            <a:ext uri="{FF2B5EF4-FFF2-40B4-BE49-F238E27FC236}">
              <a16:creationId xmlns:a16="http://schemas.microsoft.com/office/drawing/2014/main" xmlns="" id="{44399D60-D5C6-4B57-91F9-9F55807932D0}"/>
            </a:ext>
          </a:extLst>
        </xdr:cNvPr>
        <xdr:cNvSpPr txBox="1"/>
      </xdr:nvSpPr>
      <xdr:spPr>
        <a:xfrm>
          <a:off x="10515600" y="14279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29590</xdr:rowOff>
    </xdr:from>
    <xdr:to>
      <xdr:col>50</xdr:col>
      <xdr:colOff>165100</xdr:colOff>
      <xdr:row>84</xdr:row>
      <xdr:rowOff>131190</xdr:rowOff>
    </xdr:to>
    <xdr:sp macro="" textlink="">
      <xdr:nvSpPr>
        <xdr:cNvPr id="337" name="楕円 336">
          <a:extLst>
            <a:ext uri="{FF2B5EF4-FFF2-40B4-BE49-F238E27FC236}">
              <a16:creationId xmlns:a16="http://schemas.microsoft.com/office/drawing/2014/main" xmlns="" id="{D2949C22-ED81-4BBA-8C33-49BFD9F78FD8}"/>
            </a:ext>
          </a:extLst>
        </xdr:cNvPr>
        <xdr:cNvSpPr/>
      </xdr:nvSpPr>
      <xdr:spPr>
        <a:xfrm>
          <a:off x="9588500" y="14431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77152</xdr:rowOff>
    </xdr:from>
    <xdr:to>
      <xdr:col>55</xdr:col>
      <xdr:colOff>0</xdr:colOff>
      <xdr:row>84</xdr:row>
      <xdr:rowOff>80390</xdr:rowOff>
    </xdr:to>
    <xdr:cxnSp macro="">
      <xdr:nvCxnSpPr>
        <xdr:cNvPr id="338" name="直線コネクタ 337">
          <a:extLst>
            <a:ext uri="{FF2B5EF4-FFF2-40B4-BE49-F238E27FC236}">
              <a16:creationId xmlns:a16="http://schemas.microsoft.com/office/drawing/2014/main" xmlns="" id="{82DD010D-4400-4031-84BA-3836B6EC07BD}"/>
            </a:ext>
          </a:extLst>
        </xdr:cNvPr>
        <xdr:cNvCxnSpPr/>
      </xdr:nvCxnSpPr>
      <xdr:spPr>
        <a:xfrm flipV="1">
          <a:off x="9639300" y="14478952"/>
          <a:ext cx="838200" cy="3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47689</xdr:rowOff>
    </xdr:from>
    <xdr:to>
      <xdr:col>46</xdr:col>
      <xdr:colOff>38100</xdr:colOff>
      <xdr:row>84</xdr:row>
      <xdr:rowOff>149289</xdr:rowOff>
    </xdr:to>
    <xdr:sp macro="" textlink="">
      <xdr:nvSpPr>
        <xdr:cNvPr id="339" name="楕円 338">
          <a:extLst>
            <a:ext uri="{FF2B5EF4-FFF2-40B4-BE49-F238E27FC236}">
              <a16:creationId xmlns:a16="http://schemas.microsoft.com/office/drawing/2014/main" xmlns="" id="{D83A0E25-1620-499A-9DB1-B5088AA444C4}"/>
            </a:ext>
          </a:extLst>
        </xdr:cNvPr>
        <xdr:cNvSpPr/>
      </xdr:nvSpPr>
      <xdr:spPr>
        <a:xfrm>
          <a:off x="8699500" y="14449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80390</xdr:rowOff>
    </xdr:from>
    <xdr:to>
      <xdr:col>50</xdr:col>
      <xdr:colOff>114300</xdr:colOff>
      <xdr:row>84</xdr:row>
      <xdr:rowOff>98489</xdr:rowOff>
    </xdr:to>
    <xdr:cxnSp macro="">
      <xdr:nvCxnSpPr>
        <xdr:cNvPr id="340" name="直線コネクタ 339">
          <a:extLst>
            <a:ext uri="{FF2B5EF4-FFF2-40B4-BE49-F238E27FC236}">
              <a16:creationId xmlns:a16="http://schemas.microsoft.com/office/drawing/2014/main" xmlns="" id="{8DA30E81-3E0C-4B33-B100-098715A5B52E}"/>
            </a:ext>
          </a:extLst>
        </xdr:cNvPr>
        <xdr:cNvCxnSpPr/>
      </xdr:nvCxnSpPr>
      <xdr:spPr>
        <a:xfrm flipV="1">
          <a:off x="8750300" y="14482190"/>
          <a:ext cx="889000" cy="18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58356</xdr:rowOff>
    </xdr:from>
    <xdr:to>
      <xdr:col>41</xdr:col>
      <xdr:colOff>101600</xdr:colOff>
      <xdr:row>84</xdr:row>
      <xdr:rowOff>159956</xdr:rowOff>
    </xdr:to>
    <xdr:sp macro="" textlink="">
      <xdr:nvSpPr>
        <xdr:cNvPr id="341" name="楕円 340">
          <a:extLst>
            <a:ext uri="{FF2B5EF4-FFF2-40B4-BE49-F238E27FC236}">
              <a16:creationId xmlns:a16="http://schemas.microsoft.com/office/drawing/2014/main" xmlns="" id="{3A66C9AB-A880-47F7-8A50-988B0B2E663A}"/>
            </a:ext>
          </a:extLst>
        </xdr:cNvPr>
        <xdr:cNvSpPr/>
      </xdr:nvSpPr>
      <xdr:spPr>
        <a:xfrm>
          <a:off x="7810500" y="1446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98489</xdr:rowOff>
    </xdr:from>
    <xdr:to>
      <xdr:col>45</xdr:col>
      <xdr:colOff>177800</xdr:colOff>
      <xdr:row>84</xdr:row>
      <xdr:rowOff>109156</xdr:rowOff>
    </xdr:to>
    <xdr:cxnSp macro="">
      <xdr:nvCxnSpPr>
        <xdr:cNvPr id="342" name="直線コネクタ 341">
          <a:extLst>
            <a:ext uri="{FF2B5EF4-FFF2-40B4-BE49-F238E27FC236}">
              <a16:creationId xmlns:a16="http://schemas.microsoft.com/office/drawing/2014/main" xmlns="" id="{3DF7F4F7-24FD-4B51-9265-D50F5954D643}"/>
            </a:ext>
          </a:extLst>
        </xdr:cNvPr>
        <xdr:cNvCxnSpPr/>
      </xdr:nvCxnSpPr>
      <xdr:spPr>
        <a:xfrm flipV="1">
          <a:off x="7861300" y="14500289"/>
          <a:ext cx="889000" cy="10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167085</xdr:rowOff>
    </xdr:from>
    <xdr:ext cx="469744" cy="259045"/>
    <xdr:sp macro="" textlink="">
      <xdr:nvSpPr>
        <xdr:cNvPr id="343" name="n_1aveValue【公営住宅】&#10;一人当たり面積">
          <a:extLst>
            <a:ext uri="{FF2B5EF4-FFF2-40B4-BE49-F238E27FC236}">
              <a16:creationId xmlns:a16="http://schemas.microsoft.com/office/drawing/2014/main" xmlns="" id="{7B3BF929-7BFB-431D-8CED-E053F93EE2FE}"/>
            </a:ext>
          </a:extLst>
        </xdr:cNvPr>
        <xdr:cNvSpPr txBox="1"/>
      </xdr:nvSpPr>
      <xdr:spPr>
        <a:xfrm>
          <a:off x="9391727" y="14568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23640</xdr:rowOff>
    </xdr:from>
    <xdr:ext cx="469744" cy="259045"/>
    <xdr:sp macro="" textlink="">
      <xdr:nvSpPr>
        <xdr:cNvPr id="344" name="n_2aveValue【公営住宅】&#10;一人当たり面積">
          <a:extLst>
            <a:ext uri="{FF2B5EF4-FFF2-40B4-BE49-F238E27FC236}">
              <a16:creationId xmlns:a16="http://schemas.microsoft.com/office/drawing/2014/main" xmlns="" id="{1BCBB41C-4363-44B6-B144-BD3E25607FFD}"/>
            </a:ext>
          </a:extLst>
        </xdr:cNvPr>
        <xdr:cNvSpPr txBox="1"/>
      </xdr:nvSpPr>
      <xdr:spPr>
        <a:xfrm>
          <a:off x="8515427" y="14596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73169</xdr:rowOff>
    </xdr:from>
    <xdr:ext cx="469744" cy="259045"/>
    <xdr:sp macro="" textlink="">
      <xdr:nvSpPr>
        <xdr:cNvPr id="345" name="n_3aveValue【公営住宅】&#10;一人当たり面積">
          <a:extLst>
            <a:ext uri="{FF2B5EF4-FFF2-40B4-BE49-F238E27FC236}">
              <a16:creationId xmlns:a16="http://schemas.microsoft.com/office/drawing/2014/main" xmlns="" id="{AE2F04C1-C966-4E90-8E50-FE74B3EC9C5E}"/>
            </a:ext>
          </a:extLst>
        </xdr:cNvPr>
        <xdr:cNvSpPr txBox="1"/>
      </xdr:nvSpPr>
      <xdr:spPr>
        <a:xfrm>
          <a:off x="7626427" y="14646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147717</xdr:rowOff>
    </xdr:from>
    <xdr:ext cx="469744" cy="259045"/>
    <xdr:sp macro="" textlink="">
      <xdr:nvSpPr>
        <xdr:cNvPr id="346" name="n_1mainValue【公営住宅】&#10;一人当たり面積">
          <a:extLst>
            <a:ext uri="{FF2B5EF4-FFF2-40B4-BE49-F238E27FC236}">
              <a16:creationId xmlns:a16="http://schemas.microsoft.com/office/drawing/2014/main" xmlns="" id="{E95F504A-B288-4181-8588-D56BE14497B6}"/>
            </a:ext>
          </a:extLst>
        </xdr:cNvPr>
        <xdr:cNvSpPr txBox="1"/>
      </xdr:nvSpPr>
      <xdr:spPr>
        <a:xfrm>
          <a:off x="9391727" y="14206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165816</xdr:rowOff>
    </xdr:from>
    <xdr:ext cx="469744" cy="259045"/>
    <xdr:sp macro="" textlink="">
      <xdr:nvSpPr>
        <xdr:cNvPr id="347" name="n_2mainValue【公営住宅】&#10;一人当たり面積">
          <a:extLst>
            <a:ext uri="{FF2B5EF4-FFF2-40B4-BE49-F238E27FC236}">
              <a16:creationId xmlns:a16="http://schemas.microsoft.com/office/drawing/2014/main" xmlns="" id="{DB6CCC3F-304F-4103-9933-74A14A8DB1D5}"/>
            </a:ext>
          </a:extLst>
        </xdr:cNvPr>
        <xdr:cNvSpPr txBox="1"/>
      </xdr:nvSpPr>
      <xdr:spPr>
        <a:xfrm>
          <a:off x="8515427" y="14224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5033</xdr:rowOff>
    </xdr:from>
    <xdr:ext cx="469744" cy="259045"/>
    <xdr:sp macro="" textlink="">
      <xdr:nvSpPr>
        <xdr:cNvPr id="348" name="n_3mainValue【公営住宅】&#10;一人当たり面積">
          <a:extLst>
            <a:ext uri="{FF2B5EF4-FFF2-40B4-BE49-F238E27FC236}">
              <a16:creationId xmlns:a16="http://schemas.microsoft.com/office/drawing/2014/main" xmlns="" id="{148C1A94-887B-4A3A-9A81-EC119F4FD94C}"/>
            </a:ext>
          </a:extLst>
        </xdr:cNvPr>
        <xdr:cNvSpPr txBox="1"/>
      </xdr:nvSpPr>
      <xdr:spPr>
        <a:xfrm>
          <a:off x="7626427" y="14235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9" name="正方形/長方形 348">
          <a:extLst>
            <a:ext uri="{FF2B5EF4-FFF2-40B4-BE49-F238E27FC236}">
              <a16:creationId xmlns:a16="http://schemas.microsoft.com/office/drawing/2014/main" xmlns="" id="{334C6241-89A3-4DD4-AFC5-291981EACCE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0" name="正方形/長方形 349">
          <a:extLst>
            <a:ext uri="{FF2B5EF4-FFF2-40B4-BE49-F238E27FC236}">
              <a16:creationId xmlns:a16="http://schemas.microsoft.com/office/drawing/2014/main" xmlns="" id="{49614CE1-9256-40EA-B0E1-715C621B574E}"/>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1" name="正方形/長方形 350">
          <a:extLst>
            <a:ext uri="{FF2B5EF4-FFF2-40B4-BE49-F238E27FC236}">
              <a16:creationId xmlns:a16="http://schemas.microsoft.com/office/drawing/2014/main" xmlns="" id="{29DB9340-FBDA-42B7-A0F5-B39667640603}"/>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2" name="正方形/長方形 351">
          <a:extLst>
            <a:ext uri="{FF2B5EF4-FFF2-40B4-BE49-F238E27FC236}">
              <a16:creationId xmlns:a16="http://schemas.microsoft.com/office/drawing/2014/main" xmlns="" id="{3E64F489-94BD-4565-B0EF-0E592C8993D1}"/>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3" name="正方形/長方形 352">
          <a:extLst>
            <a:ext uri="{FF2B5EF4-FFF2-40B4-BE49-F238E27FC236}">
              <a16:creationId xmlns:a16="http://schemas.microsoft.com/office/drawing/2014/main" xmlns="" id="{A98075F5-131D-4B37-905B-DF8236136F2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4" name="正方形/長方形 353">
          <a:extLst>
            <a:ext uri="{FF2B5EF4-FFF2-40B4-BE49-F238E27FC236}">
              <a16:creationId xmlns:a16="http://schemas.microsoft.com/office/drawing/2014/main" xmlns="" id="{919CA003-7EE7-4598-807D-695523258DC6}"/>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5" name="正方形/長方形 354">
          <a:extLst>
            <a:ext uri="{FF2B5EF4-FFF2-40B4-BE49-F238E27FC236}">
              <a16:creationId xmlns:a16="http://schemas.microsoft.com/office/drawing/2014/main" xmlns="" id="{C618B86A-0D30-4AEF-B27D-0F7C1708C3EE}"/>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6" name="正方形/長方形 355">
          <a:extLst>
            <a:ext uri="{FF2B5EF4-FFF2-40B4-BE49-F238E27FC236}">
              <a16:creationId xmlns:a16="http://schemas.microsoft.com/office/drawing/2014/main" xmlns="" id="{EB24E42A-44EE-4725-9119-D614D6A3A274}"/>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7" name="正方形/長方形 356">
          <a:extLst>
            <a:ext uri="{FF2B5EF4-FFF2-40B4-BE49-F238E27FC236}">
              <a16:creationId xmlns:a16="http://schemas.microsoft.com/office/drawing/2014/main" xmlns="" id="{890FF35F-E26A-4B51-B3F7-711DC63650F1}"/>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8" name="正方形/長方形 357">
          <a:extLst>
            <a:ext uri="{FF2B5EF4-FFF2-40B4-BE49-F238E27FC236}">
              <a16:creationId xmlns:a16="http://schemas.microsoft.com/office/drawing/2014/main" xmlns="" id="{5662E465-2F41-4779-87A6-2C29D59DBED8}"/>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9" name="正方形/長方形 358">
          <a:extLst>
            <a:ext uri="{FF2B5EF4-FFF2-40B4-BE49-F238E27FC236}">
              <a16:creationId xmlns:a16="http://schemas.microsoft.com/office/drawing/2014/main" xmlns="" id="{92C1604B-F646-4E61-9A8E-C116DC80FE5F}"/>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0" name="正方形/長方形 359">
          <a:extLst>
            <a:ext uri="{FF2B5EF4-FFF2-40B4-BE49-F238E27FC236}">
              <a16:creationId xmlns:a16="http://schemas.microsoft.com/office/drawing/2014/main" xmlns="" id="{852CD035-68E6-49FD-AB39-632C106D6DF1}"/>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1" name="正方形/長方形 360">
          <a:extLst>
            <a:ext uri="{FF2B5EF4-FFF2-40B4-BE49-F238E27FC236}">
              <a16:creationId xmlns:a16="http://schemas.microsoft.com/office/drawing/2014/main" xmlns="" id="{66C37F88-7D84-4224-BDCC-133767AC9158}"/>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2" name="正方形/長方形 361">
          <a:extLst>
            <a:ext uri="{FF2B5EF4-FFF2-40B4-BE49-F238E27FC236}">
              <a16:creationId xmlns:a16="http://schemas.microsoft.com/office/drawing/2014/main" xmlns="" id="{7BECD63D-F04B-4288-A45C-0C6A9EB4A47F}"/>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3" name="正方形/長方形 362">
          <a:extLst>
            <a:ext uri="{FF2B5EF4-FFF2-40B4-BE49-F238E27FC236}">
              <a16:creationId xmlns:a16="http://schemas.microsoft.com/office/drawing/2014/main" xmlns="" id="{B33D505F-2F6A-4A2A-B9C5-5E4236913C35}"/>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4" name="正方形/長方形 363">
          <a:extLst>
            <a:ext uri="{FF2B5EF4-FFF2-40B4-BE49-F238E27FC236}">
              <a16:creationId xmlns:a16="http://schemas.microsoft.com/office/drawing/2014/main" xmlns="" id="{B8CA19B4-D282-4C29-BF51-5E26DBEE0F7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5" name="正方形/長方形 364">
          <a:extLst>
            <a:ext uri="{FF2B5EF4-FFF2-40B4-BE49-F238E27FC236}">
              <a16:creationId xmlns:a16="http://schemas.microsoft.com/office/drawing/2014/main" xmlns="" id="{B8EE94D7-9FD7-4170-9977-A3D61B59B6D2}"/>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6" name="正方形/長方形 365">
          <a:extLst>
            <a:ext uri="{FF2B5EF4-FFF2-40B4-BE49-F238E27FC236}">
              <a16:creationId xmlns:a16="http://schemas.microsoft.com/office/drawing/2014/main" xmlns="" id="{39629BCE-9D7D-4DE4-9F49-6059EF3EBB64}"/>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7" name="正方形/長方形 366">
          <a:extLst>
            <a:ext uri="{FF2B5EF4-FFF2-40B4-BE49-F238E27FC236}">
              <a16:creationId xmlns:a16="http://schemas.microsoft.com/office/drawing/2014/main" xmlns="" id="{A5D51404-6A99-4DCE-BC10-157BC1BD0BB1}"/>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8" name="正方形/長方形 367">
          <a:extLst>
            <a:ext uri="{FF2B5EF4-FFF2-40B4-BE49-F238E27FC236}">
              <a16:creationId xmlns:a16="http://schemas.microsoft.com/office/drawing/2014/main" xmlns="" id="{78086101-EC39-4922-9439-B895B8147A07}"/>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9" name="正方形/長方形 368">
          <a:extLst>
            <a:ext uri="{FF2B5EF4-FFF2-40B4-BE49-F238E27FC236}">
              <a16:creationId xmlns:a16="http://schemas.microsoft.com/office/drawing/2014/main" xmlns="" id="{046A2568-6812-4072-B4B4-FD9B938D09F1}"/>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0" name="正方形/長方形 369">
          <a:extLst>
            <a:ext uri="{FF2B5EF4-FFF2-40B4-BE49-F238E27FC236}">
              <a16:creationId xmlns:a16="http://schemas.microsoft.com/office/drawing/2014/main" xmlns="" id="{01008918-5960-4C31-8F20-95232F82904D}"/>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1" name="正方形/長方形 370">
          <a:extLst>
            <a:ext uri="{FF2B5EF4-FFF2-40B4-BE49-F238E27FC236}">
              <a16:creationId xmlns:a16="http://schemas.microsoft.com/office/drawing/2014/main" xmlns="" id="{82653EA7-E8CF-4F95-8E08-4FF6A712A6C3}"/>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2" name="正方形/長方形 371">
          <a:extLst>
            <a:ext uri="{FF2B5EF4-FFF2-40B4-BE49-F238E27FC236}">
              <a16:creationId xmlns:a16="http://schemas.microsoft.com/office/drawing/2014/main" xmlns="" id="{B578408B-C0DD-4E47-938D-E56056C70ABF}"/>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3" name="テキスト ボックス 372">
          <a:extLst>
            <a:ext uri="{FF2B5EF4-FFF2-40B4-BE49-F238E27FC236}">
              <a16:creationId xmlns:a16="http://schemas.microsoft.com/office/drawing/2014/main" xmlns="" id="{DC16E7A0-4D22-4251-9E0A-8AA12715ACC7}"/>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4" name="直線コネクタ 373">
          <a:extLst>
            <a:ext uri="{FF2B5EF4-FFF2-40B4-BE49-F238E27FC236}">
              <a16:creationId xmlns:a16="http://schemas.microsoft.com/office/drawing/2014/main" xmlns="" id="{F9B6A368-27E8-4A76-953B-2F7FA431F9CF}"/>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75" name="直線コネクタ 374">
          <a:extLst>
            <a:ext uri="{FF2B5EF4-FFF2-40B4-BE49-F238E27FC236}">
              <a16:creationId xmlns:a16="http://schemas.microsoft.com/office/drawing/2014/main" xmlns="" id="{06EE48F6-8130-4B64-98F8-69464CD51159}"/>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76" name="テキスト ボックス 375">
          <a:extLst>
            <a:ext uri="{FF2B5EF4-FFF2-40B4-BE49-F238E27FC236}">
              <a16:creationId xmlns:a16="http://schemas.microsoft.com/office/drawing/2014/main" xmlns="" id="{7C31006A-D709-4CB7-87F4-B90BC4CCFADF}"/>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77" name="直線コネクタ 376">
          <a:extLst>
            <a:ext uri="{FF2B5EF4-FFF2-40B4-BE49-F238E27FC236}">
              <a16:creationId xmlns:a16="http://schemas.microsoft.com/office/drawing/2014/main" xmlns="" id="{61BAFB8A-82CD-43CC-ACC3-0DEF3BAF0763}"/>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78" name="テキスト ボックス 377">
          <a:extLst>
            <a:ext uri="{FF2B5EF4-FFF2-40B4-BE49-F238E27FC236}">
              <a16:creationId xmlns:a16="http://schemas.microsoft.com/office/drawing/2014/main" xmlns="" id="{C11B3C0B-5168-4D40-890A-83E00930A352}"/>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79" name="直線コネクタ 378">
          <a:extLst>
            <a:ext uri="{FF2B5EF4-FFF2-40B4-BE49-F238E27FC236}">
              <a16:creationId xmlns:a16="http://schemas.microsoft.com/office/drawing/2014/main" xmlns="" id="{7123E27A-7DC2-4F74-AD7A-EE2788F2F49D}"/>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80" name="テキスト ボックス 379">
          <a:extLst>
            <a:ext uri="{FF2B5EF4-FFF2-40B4-BE49-F238E27FC236}">
              <a16:creationId xmlns:a16="http://schemas.microsoft.com/office/drawing/2014/main" xmlns="" id="{504181FB-182C-4766-86C7-6DC5D85752A7}"/>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81" name="直線コネクタ 380">
          <a:extLst>
            <a:ext uri="{FF2B5EF4-FFF2-40B4-BE49-F238E27FC236}">
              <a16:creationId xmlns:a16="http://schemas.microsoft.com/office/drawing/2014/main" xmlns="" id="{46650C9E-4373-4275-A387-9AF1B82589A9}"/>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82" name="テキスト ボックス 381">
          <a:extLst>
            <a:ext uri="{FF2B5EF4-FFF2-40B4-BE49-F238E27FC236}">
              <a16:creationId xmlns:a16="http://schemas.microsoft.com/office/drawing/2014/main" xmlns="" id="{DBBF2A9E-17CB-4C8A-9F26-33ECA7DFB186}"/>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83" name="直線コネクタ 382">
          <a:extLst>
            <a:ext uri="{FF2B5EF4-FFF2-40B4-BE49-F238E27FC236}">
              <a16:creationId xmlns:a16="http://schemas.microsoft.com/office/drawing/2014/main" xmlns="" id="{8211583C-366D-49F0-8258-E6389A745EF8}"/>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84" name="テキスト ボックス 383">
          <a:extLst>
            <a:ext uri="{FF2B5EF4-FFF2-40B4-BE49-F238E27FC236}">
              <a16:creationId xmlns:a16="http://schemas.microsoft.com/office/drawing/2014/main" xmlns="" id="{C608A4D6-6E25-4681-AF48-FE1EA7A12498}"/>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85" name="直線コネクタ 384">
          <a:extLst>
            <a:ext uri="{FF2B5EF4-FFF2-40B4-BE49-F238E27FC236}">
              <a16:creationId xmlns:a16="http://schemas.microsoft.com/office/drawing/2014/main" xmlns="" id="{4AFBAD99-03A9-4911-BED5-5A47BB68C03C}"/>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86" name="テキスト ボックス 385">
          <a:extLst>
            <a:ext uri="{FF2B5EF4-FFF2-40B4-BE49-F238E27FC236}">
              <a16:creationId xmlns:a16="http://schemas.microsoft.com/office/drawing/2014/main" xmlns="" id="{3043942E-F566-4255-A348-60B81C2073BB}"/>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7" name="直線コネクタ 386">
          <a:extLst>
            <a:ext uri="{FF2B5EF4-FFF2-40B4-BE49-F238E27FC236}">
              <a16:creationId xmlns:a16="http://schemas.microsoft.com/office/drawing/2014/main" xmlns="" id="{688887E3-0285-4F37-81DF-1698A27F7CD5}"/>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8" name="テキスト ボックス 387">
          <a:extLst>
            <a:ext uri="{FF2B5EF4-FFF2-40B4-BE49-F238E27FC236}">
              <a16:creationId xmlns:a16="http://schemas.microsoft.com/office/drawing/2014/main" xmlns="" id="{BCD5BE0C-1DCC-41CD-9E10-4F460423D127}"/>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9" name="【認定こども園・幼稚園・保育所】&#10;有形固定資産減価償却率グラフ枠">
          <a:extLst>
            <a:ext uri="{FF2B5EF4-FFF2-40B4-BE49-F238E27FC236}">
              <a16:creationId xmlns:a16="http://schemas.microsoft.com/office/drawing/2014/main" xmlns="" id="{E32C08C3-456B-4D2C-A591-AC0C00CF0078}"/>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131717</xdr:rowOff>
    </xdr:to>
    <xdr:cxnSp macro="">
      <xdr:nvCxnSpPr>
        <xdr:cNvPr id="390" name="直線コネクタ 389">
          <a:extLst>
            <a:ext uri="{FF2B5EF4-FFF2-40B4-BE49-F238E27FC236}">
              <a16:creationId xmlns:a16="http://schemas.microsoft.com/office/drawing/2014/main" xmlns="" id="{24839D0D-BBC8-4830-B72A-2E2530D421D9}"/>
            </a:ext>
          </a:extLst>
        </xdr:cNvPr>
        <xdr:cNvCxnSpPr/>
      </xdr:nvCxnSpPr>
      <xdr:spPr>
        <a:xfrm flipV="1">
          <a:off x="16318864" y="5660572"/>
          <a:ext cx="0" cy="1500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135544</xdr:rowOff>
    </xdr:from>
    <xdr:ext cx="340478" cy="259045"/>
    <xdr:sp macro="" textlink="">
      <xdr:nvSpPr>
        <xdr:cNvPr id="391" name="【認定こども園・幼稚園・保育所】&#10;有形固定資産減価償却率最小値テキスト">
          <a:extLst>
            <a:ext uri="{FF2B5EF4-FFF2-40B4-BE49-F238E27FC236}">
              <a16:creationId xmlns:a16="http://schemas.microsoft.com/office/drawing/2014/main" xmlns="" id="{DF0FB9AE-943A-4543-8B03-4AE4A0F93B8E}"/>
            </a:ext>
          </a:extLst>
        </xdr:cNvPr>
        <xdr:cNvSpPr txBox="1"/>
      </xdr:nvSpPr>
      <xdr:spPr>
        <a:xfrm>
          <a:off x="16357600" y="7164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131717</xdr:rowOff>
    </xdr:from>
    <xdr:to>
      <xdr:col>86</xdr:col>
      <xdr:colOff>25400</xdr:colOff>
      <xdr:row>41</xdr:row>
      <xdr:rowOff>131717</xdr:rowOff>
    </xdr:to>
    <xdr:cxnSp macro="">
      <xdr:nvCxnSpPr>
        <xdr:cNvPr id="392" name="直線コネクタ 391">
          <a:extLst>
            <a:ext uri="{FF2B5EF4-FFF2-40B4-BE49-F238E27FC236}">
              <a16:creationId xmlns:a16="http://schemas.microsoft.com/office/drawing/2014/main" xmlns="" id="{ED9DFC4B-4FD5-4C14-830F-6B95D5FEF104}"/>
            </a:ext>
          </a:extLst>
        </xdr:cNvPr>
        <xdr:cNvCxnSpPr/>
      </xdr:nvCxnSpPr>
      <xdr:spPr>
        <a:xfrm>
          <a:off x="16230600" y="7161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93" name="【認定こども園・幼稚園・保育所】&#10;有形固定資産減価償却率最大値テキスト">
          <a:extLst>
            <a:ext uri="{FF2B5EF4-FFF2-40B4-BE49-F238E27FC236}">
              <a16:creationId xmlns:a16="http://schemas.microsoft.com/office/drawing/2014/main" xmlns="" id="{A754ED2C-CAC6-401C-8D22-AB44CC90DB6F}"/>
            </a:ext>
          </a:extLst>
        </xdr:cNvPr>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94" name="直線コネクタ 393">
          <a:extLst>
            <a:ext uri="{FF2B5EF4-FFF2-40B4-BE49-F238E27FC236}">
              <a16:creationId xmlns:a16="http://schemas.microsoft.com/office/drawing/2014/main" xmlns="" id="{9641AC64-1FE5-4A26-B4EB-6151ACFAC350}"/>
            </a:ext>
          </a:extLst>
        </xdr:cNvPr>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82204</xdr:rowOff>
    </xdr:from>
    <xdr:ext cx="405111" cy="259045"/>
    <xdr:sp macro="" textlink="">
      <xdr:nvSpPr>
        <xdr:cNvPr id="395" name="【認定こども園・幼稚園・保育所】&#10;有形固定資産減価償却率平均値テキスト">
          <a:extLst>
            <a:ext uri="{FF2B5EF4-FFF2-40B4-BE49-F238E27FC236}">
              <a16:creationId xmlns:a16="http://schemas.microsoft.com/office/drawing/2014/main" xmlns="" id="{35FF199B-621E-48AB-9A39-293DD28352CD}"/>
            </a:ext>
          </a:extLst>
        </xdr:cNvPr>
        <xdr:cNvSpPr txBox="1"/>
      </xdr:nvSpPr>
      <xdr:spPr>
        <a:xfrm>
          <a:off x="16357600" y="64258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103777</xdr:rowOff>
    </xdr:from>
    <xdr:to>
      <xdr:col>85</xdr:col>
      <xdr:colOff>177800</xdr:colOff>
      <xdr:row>38</xdr:row>
      <xdr:rowOff>33927</xdr:rowOff>
    </xdr:to>
    <xdr:sp macro="" textlink="">
      <xdr:nvSpPr>
        <xdr:cNvPr id="396" name="フローチャート: 判断 395">
          <a:extLst>
            <a:ext uri="{FF2B5EF4-FFF2-40B4-BE49-F238E27FC236}">
              <a16:creationId xmlns:a16="http://schemas.microsoft.com/office/drawing/2014/main" xmlns="" id="{550B6302-B95A-476D-85D3-262F45A72BB6}"/>
            </a:ext>
          </a:extLst>
        </xdr:cNvPr>
        <xdr:cNvSpPr/>
      </xdr:nvSpPr>
      <xdr:spPr>
        <a:xfrm>
          <a:off x="16268700" y="64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71120</xdr:rowOff>
    </xdr:from>
    <xdr:to>
      <xdr:col>81</xdr:col>
      <xdr:colOff>101600</xdr:colOff>
      <xdr:row>38</xdr:row>
      <xdr:rowOff>1270</xdr:rowOff>
    </xdr:to>
    <xdr:sp macro="" textlink="">
      <xdr:nvSpPr>
        <xdr:cNvPr id="397" name="フローチャート: 判断 396">
          <a:extLst>
            <a:ext uri="{FF2B5EF4-FFF2-40B4-BE49-F238E27FC236}">
              <a16:creationId xmlns:a16="http://schemas.microsoft.com/office/drawing/2014/main" xmlns="" id="{8733CF68-A935-45C0-8CC7-4F3B2AC81F51}"/>
            </a:ext>
          </a:extLst>
        </xdr:cNvPr>
        <xdr:cNvSpPr/>
      </xdr:nvSpPr>
      <xdr:spPr>
        <a:xfrm>
          <a:off x="15430500" y="641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53158</xdr:rowOff>
    </xdr:from>
    <xdr:to>
      <xdr:col>76</xdr:col>
      <xdr:colOff>165100</xdr:colOff>
      <xdr:row>37</xdr:row>
      <xdr:rowOff>154758</xdr:rowOff>
    </xdr:to>
    <xdr:sp macro="" textlink="">
      <xdr:nvSpPr>
        <xdr:cNvPr id="398" name="フローチャート: 判断 397">
          <a:extLst>
            <a:ext uri="{FF2B5EF4-FFF2-40B4-BE49-F238E27FC236}">
              <a16:creationId xmlns:a16="http://schemas.microsoft.com/office/drawing/2014/main" xmlns="" id="{3DA8070B-8C7B-48FE-B0B5-52162DC1C432}"/>
            </a:ext>
          </a:extLst>
        </xdr:cNvPr>
        <xdr:cNvSpPr/>
      </xdr:nvSpPr>
      <xdr:spPr>
        <a:xfrm>
          <a:off x="14541500" y="639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113574</xdr:rowOff>
    </xdr:from>
    <xdr:to>
      <xdr:col>72</xdr:col>
      <xdr:colOff>38100</xdr:colOff>
      <xdr:row>37</xdr:row>
      <xdr:rowOff>43724</xdr:rowOff>
    </xdr:to>
    <xdr:sp macro="" textlink="">
      <xdr:nvSpPr>
        <xdr:cNvPr id="399" name="フローチャート: 判断 398">
          <a:extLst>
            <a:ext uri="{FF2B5EF4-FFF2-40B4-BE49-F238E27FC236}">
              <a16:creationId xmlns:a16="http://schemas.microsoft.com/office/drawing/2014/main" xmlns="" id="{72C8E776-CA1A-4C54-B90A-A2754F6B6822}"/>
            </a:ext>
          </a:extLst>
        </xdr:cNvPr>
        <xdr:cNvSpPr/>
      </xdr:nvSpPr>
      <xdr:spPr>
        <a:xfrm>
          <a:off x="13652500" y="628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00" name="テキスト ボックス 399">
          <a:extLst>
            <a:ext uri="{FF2B5EF4-FFF2-40B4-BE49-F238E27FC236}">
              <a16:creationId xmlns:a16="http://schemas.microsoft.com/office/drawing/2014/main" xmlns="" id="{7693A4BB-6833-4CDB-A43D-0560625CB609}"/>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1" name="テキスト ボックス 400">
          <a:extLst>
            <a:ext uri="{FF2B5EF4-FFF2-40B4-BE49-F238E27FC236}">
              <a16:creationId xmlns:a16="http://schemas.microsoft.com/office/drawing/2014/main" xmlns="" id="{2C61B1C5-B2A0-43A4-BF1E-EAED65C5E3A7}"/>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2" name="テキスト ボックス 401">
          <a:extLst>
            <a:ext uri="{FF2B5EF4-FFF2-40B4-BE49-F238E27FC236}">
              <a16:creationId xmlns:a16="http://schemas.microsoft.com/office/drawing/2014/main" xmlns="" id="{15730AE3-E066-4485-A733-EB013B57A1DC}"/>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3" name="テキスト ボックス 402">
          <a:extLst>
            <a:ext uri="{FF2B5EF4-FFF2-40B4-BE49-F238E27FC236}">
              <a16:creationId xmlns:a16="http://schemas.microsoft.com/office/drawing/2014/main" xmlns="" id="{4E83A93E-584D-4108-A56F-5677C67B4AA1}"/>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4" name="テキスト ボックス 403">
          <a:extLst>
            <a:ext uri="{FF2B5EF4-FFF2-40B4-BE49-F238E27FC236}">
              <a16:creationId xmlns:a16="http://schemas.microsoft.com/office/drawing/2014/main" xmlns="" id="{B4340E0B-4AC8-44D3-BEC4-A2C6CFFEAA9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32</xdr:row>
      <xdr:rowOff>151130</xdr:rowOff>
    </xdr:from>
    <xdr:to>
      <xdr:col>85</xdr:col>
      <xdr:colOff>177800</xdr:colOff>
      <xdr:row>33</xdr:row>
      <xdr:rowOff>81280</xdr:rowOff>
    </xdr:to>
    <xdr:sp macro="" textlink="">
      <xdr:nvSpPr>
        <xdr:cNvPr id="405" name="楕円 404">
          <a:extLst>
            <a:ext uri="{FF2B5EF4-FFF2-40B4-BE49-F238E27FC236}">
              <a16:creationId xmlns:a16="http://schemas.microsoft.com/office/drawing/2014/main" xmlns="" id="{BE547912-723C-4AEA-8CBE-3F80F9DC1B49}"/>
            </a:ext>
          </a:extLst>
        </xdr:cNvPr>
        <xdr:cNvSpPr/>
      </xdr:nvSpPr>
      <xdr:spPr>
        <a:xfrm>
          <a:off x="16268700" y="5637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32</xdr:row>
      <xdr:rowOff>76398</xdr:rowOff>
    </xdr:from>
    <xdr:ext cx="405111" cy="259045"/>
    <xdr:sp macro="" textlink="">
      <xdr:nvSpPr>
        <xdr:cNvPr id="406" name="【認定こども園・幼稚園・保育所】&#10;有形固定資産減価償却率該当値テキスト">
          <a:extLst>
            <a:ext uri="{FF2B5EF4-FFF2-40B4-BE49-F238E27FC236}">
              <a16:creationId xmlns:a16="http://schemas.microsoft.com/office/drawing/2014/main" xmlns="" id="{282D794D-AE05-4C14-97CD-D1B722711FA5}"/>
            </a:ext>
          </a:extLst>
        </xdr:cNvPr>
        <xdr:cNvSpPr txBox="1"/>
      </xdr:nvSpPr>
      <xdr:spPr>
        <a:xfrm>
          <a:off x="16357600" y="55627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32</xdr:row>
      <xdr:rowOff>164193</xdr:rowOff>
    </xdr:from>
    <xdr:to>
      <xdr:col>81</xdr:col>
      <xdr:colOff>101600</xdr:colOff>
      <xdr:row>33</xdr:row>
      <xdr:rowOff>94343</xdr:rowOff>
    </xdr:to>
    <xdr:sp macro="" textlink="">
      <xdr:nvSpPr>
        <xdr:cNvPr id="407" name="楕円 406">
          <a:extLst>
            <a:ext uri="{FF2B5EF4-FFF2-40B4-BE49-F238E27FC236}">
              <a16:creationId xmlns:a16="http://schemas.microsoft.com/office/drawing/2014/main" xmlns="" id="{26B37356-30FA-46A5-852D-CF1F9245E230}"/>
            </a:ext>
          </a:extLst>
        </xdr:cNvPr>
        <xdr:cNvSpPr/>
      </xdr:nvSpPr>
      <xdr:spPr>
        <a:xfrm>
          <a:off x="15430500" y="5650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30480</xdr:rowOff>
    </xdr:from>
    <xdr:to>
      <xdr:col>85</xdr:col>
      <xdr:colOff>127000</xdr:colOff>
      <xdr:row>33</xdr:row>
      <xdr:rowOff>43543</xdr:rowOff>
    </xdr:to>
    <xdr:cxnSp macro="">
      <xdr:nvCxnSpPr>
        <xdr:cNvPr id="408" name="直線コネクタ 407">
          <a:extLst>
            <a:ext uri="{FF2B5EF4-FFF2-40B4-BE49-F238E27FC236}">
              <a16:creationId xmlns:a16="http://schemas.microsoft.com/office/drawing/2014/main" xmlns="" id="{BAAA1C37-C6B7-42D9-84B6-E6EE605C654F}"/>
            </a:ext>
          </a:extLst>
        </xdr:cNvPr>
        <xdr:cNvCxnSpPr/>
      </xdr:nvCxnSpPr>
      <xdr:spPr>
        <a:xfrm flipV="1">
          <a:off x="15481300" y="5688330"/>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7439</xdr:rowOff>
    </xdr:from>
    <xdr:to>
      <xdr:col>76</xdr:col>
      <xdr:colOff>165100</xdr:colOff>
      <xdr:row>33</xdr:row>
      <xdr:rowOff>109039</xdr:rowOff>
    </xdr:to>
    <xdr:sp macro="" textlink="">
      <xdr:nvSpPr>
        <xdr:cNvPr id="409" name="楕円 408">
          <a:extLst>
            <a:ext uri="{FF2B5EF4-FFF2-40B4-BE49-F238E27FC236}">
              <a16:creationId xmlns:a16="http://schemas.microsoft.com/office/drawing/2014/main" xmlns="" id="{50FB73A1-25BB-4133-AB20-9F7D1E7123BE}"/>
            </a:ext>
          </a:extLst>
        </xdr:cNvPr>
        <xdr:cNvSpPr/>
      </xdr:nvSpPr>
      <xdr:spPr>
        <a:xfrm>
          <a:off x="14541500" y="566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43543</xdr:rowOff>
    </xdr:from>
    <xdr:to>
      <xdr:col>81</xdr:col>
      <xdr:colOff>50800</xdr:colOff>
      <xdr:row>33</xdr:row>
      <xdr:rowOff>58239</xdr:rowOff>
    </xdr:to>
    <xdr:cxnSp macro="">
      <xdr:nvCxnSpPr>
        <xdr:cNvPr id="410" name="直線コネクタ 409">
          <a:extLst>
            <a:ext uri="{FF2B5EF4-FFF2-40B4-BE49-F238E27FC236}">
              <a16:creationId xmlns:a16="http://schemas.microsoft.com/office/drawing/2014/main" xmlns="" id="{8D336A5F-2E57-4A9C-87A7-DDB7DC183AFC}"/>
            </a:ext>
          </a:extLst>
        </xdr:cNvPr>
        <xdr:cNvCxnSpPr/>
      </xdr:nvCxnSpPr>
      <xdr:spPr>
        <a:xfrm flipV="1">
          <a:off x="14592300" y="5701393"/>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20501</xdr:rowOff>
    </xdr:from>
    <xdr:to>
      <xdr:col>72</xdr:col>
      <xdr:colOff>38100</xdr:colOff>
      <xdr:row>33</xdr:row>
      <xdr:rowOff>122101</xdr:rowOff>
    </xdr:to>
    <xdr:sp macro="" textlink="">
      <xdr:nvSpPr>
        <xdr:cNvPr id="411" name="楕円 410">
          <a:extLst>
            <a:ext uri="{FF2B5EF4-FFF2-40B4-BE49-F238E27FC236}">
              <a16:creationId xmlns:a16="http://schemas.microsoft.com/office/drawing/2014/main" xmlns="" id="{8841893D-F41E-4E3D-B400-647B31D5B7BE}"/>
            </a:ext>
          </a:extLst>
        </xdr:cNvPr>
        <xdr:cNvSpPr/>
      </xdr:nvSpPr>
      <xdr:spPr>
        <a:xfrm>
          <a:off x="13652500" y="5678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33</xdr:row>
      <xdr:rowOff>58239</xdr:rowOff>
    </xdr:from>
    <xdr:to>
      <xdr:col>76</xdr:col>
      <xdr:colOff>114300</xdr:colOff>
      <xdr:row>33</xdr:row>
      <xdr:rowOff>71301</xdr:rowOff>
    </xdr:to>
    <xdr:cxnSp macro="">
      <xdr:nvCxnSpPr>
        <xdr:cNvPr id="412" name="直線コネクタ 411">
          <a:extLst>
            <a:ext uri="{FF2B5EF4-FFF2-40B4-BE49-F238E27FC236}">
              <a16:creationId xmlns:a16="http://schemas.microsoft.com/office/drawing/2014/main" xmlns="" id="{1D0D14F7-7AA2-4953-8D53-44A560DDD1ED}"/>
            </a:ext>
          </a:extLst>
        </xdr:cNvPr>
        <xdr:cNvCxnSpPr/>
      </xdr:nvCxnSpPr>
      <xdr:spPr>
        <a:xfrm flipV="1">
          <a:off x="13703300" y="5716089"/>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163847</xdr:rowOff>
    </xdr:from>
    <xdr:ext cx="405111" cy="259045"/>
    <xdr:sp macro="" textlink="">
      <xdr:nvSpPr>
        <xdr:cNvPr id="413" name="n_1aveValue【認定こども園・幼稚園・保育所】&#10;有形固定資産減価償却率">
          <a:extLst>
            <a:ext uri="{FF2B5EF4-FFF2-40B4-BE49-F238E27FC236}">
              <a16:creationId xmlns:a16="http://schemas.microsoft.com/office/drawing/2014/main" xmlns="" id="{E5A1CB49-DEC4-490D-AE89-4258F4B94F5D}"/>
            </a:ext>
          </a:extLst>
        </xdr:cNvPr>
        <xdr:cNvSpPr txBox="1"/>
      </xdr:nvSpPr>
      <xdr:spPr>
        <a:xfrm>
          <a:off x="15266044" y="650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145886</xdr:rowOff>
    </xdr:from>
    <xdr:ext cx="405111" cy="259045"/>
    <xdr:sp macro="" textlink="">
      <xdr:nvSpPr>
        <xdr:cNvPr id="414" name="n_2aveValue【認定こども園・幼稚園・保育所】&#10;有形固定資産減価償却率">
          <a:extLst>
            <a:ext uri="{FF2B5EF4-FFF2-40B4-BE49-F238E27FC236}">
              <a16:creationId xmlns:a16="http://schemas.microsoft.com/office/drawing/2014/main" xmlns="" id="{545043C9-7DFF-49F9-9C14-4231662F23E4}"/>
            </a:ext>
          </a:extLst>
        </xdr:cNvPr>
        <xdr:cNvSpPr txBox="1"/>
      </xdr:nvSpPr>
      <xdr:spPr>
        <a:xfrm>
          <a:off x="14389744" y="64895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34851</xdr:rowOff>
    </xdr:from>
    <xdr:ext cx="405111" cy="259045"/>
    <xdr:sp macro="" textlink="">
      <xdr:nvSpPr>
        <xdr:cNvPr id="415" name="n_3aveValue【認定こども園・幼稚園・保育所】&#10;有形固定資産減価償却率">
          <a:extLst>
            <a:ext uri="{FF2B5EF4-FFF2-40B4-BE49-F238E27FC236}">
              <a16:creationId xmlns:a16="http://schemas.microsoft.com/office/drawing/2014/main" xmlns="" id="{501E4B9A-7C89-4778-9C28-B1A5B62D5C85}"/>
            </a:ext>
          </a:extLst>
        </xdr:cNvPr>
        <xdr:cNvSpPr txBox="1"/>
      </xdr:nvSpPr>
      <xdr:spPr>
        <a:xfrm>
          <a:off x="13500744" y="6378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31</xdr:row>
      <xdr:rowOff>110870</xdr:rowOff>
    </xdr:from>
    <xdr:ext cx="405111" cy="259045"/>
    <xdr:sp macro="" textlink="">
      <xdr:nvSpPr>
        <xdr:cNvPr id="416" name="n_1mainValue【認定こども園・幼稚園・保育所】&#10;有形固定資産減価償却率">
          <a:extLst>
            <a:ext uri="{FF2B5EF4-FFF2-40B4-BE49-F238E27FC236}">
              <a16:creationId xmlns:a16="http://schemas.microsoft.com/office/drawing/2014/main" xmlns="" id="{5087740F-41A1-42F8-AEE8-D03E0766304C}"/>
            </a:ext>
          </a:extLst>
        </xdr:cNvPr>
        <xdr:cNvSpPr txBox="1"/>
      </xdr:nvSpPr>
      <xdr:spPr>
        <a:xfrm>
          <a:off x="15266044" y="5425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31</xdr:row>
      <xdr:rowOff>125566</xdr:rowOff>
    </xdr:from>
    <xdr:ext cx="405111" cy="259045"/>
    <xdr:sp macro="" textlink="">
      <xdr:nvSpPr>
        <xdr:cNvPr id="417" name="n_2mainValue【認定こども園・幼稚園・保育所】&#10;有形固定資産減価償却率">
          <a:extLst>
            <a:ext uri="{FF2B5EF4-FFF2-40B4-BE49-F238E27FC236}">
              <a16:creationId xmlns:a16="http://schemas.microsoft.com/office/drawing/2014/main" xmlns="" id="{9FE76185-877E-45C0-B85F-E367255B0444}"/>
            </a:ext>
          </a:extLst>
        </xdr:cNvPr>
        <xdr:cNvSpPr txBox="1"/>
      </xdr:nvSpPr>
      <xdr:spPr>
        <a:xfrm>
          <a:off x="14389744" y="5440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31</xdr:row>
      <xdr:rowOff>138628</xdr:rowOff>
    </xdr:from>
    <xdr:ext cx="405111" cy="259045"/>
    <xdr:sp macro="" textlink="">
      <xdr:nvSpPr>
        <xdr:cNvPr id="418" name="n_3mainValue【認定こども園・幼稚園・保育所】&#10;有形固定資産減価償却率">
          <a:extLst>
            <a:ext uri="{FF2B5EF4-FFF2-40B4-BE49-F238E27FC236}">
              <a16:creationId xmlns:a16="http://schemas.microsoft.com/office/drawing/2014/main" xmlns="" id="{BB89CEFC-DDCB-40F9-B83A-BBACE68DC688}"/>
            </a:ext>
          </a:extLst>
        </xdr:cNvPr>
        <xdr:cNvSpPr txBox="1"/>
      </xdr:nvSpPr>
      <xdr:spPr>
        <a:xfrm>
          <a:off x="13500744" y="5453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9" name="正方形/長方形 418">
          <a:extLst>
            <a:ext uri="{FF2B5EF4-FFF2-40B4-BE49-F238E27FC236}">
              <a16:creationId xmlns:a16="http://schemas.microsoft.com/office/drawing/2014/main" xmlns="" id="{D37AA09E-6C9D-4A49-9B6F-DEFA11A61BCB}"/>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0" name="正方形/長方形 419">
          <a:extLst>
            <a:ext uri="{FF2B5EF4-FFF2-40B4-BE49-F238E27FC236}">
              <a16:creationId xmlns:a16="http://schemas.microsoft.com/office/drawing/2014/main" xmlns="" id="{31761831-F2CB-4721-A08C-8E3CD7462028}"/>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1" name="正方形/長方形 420">
          <a:extLst>
            <a:ext uri="{FF2B5EF4-FFF2-40B4-BE49-F238E27FC236}">
              <a16:creationId xmlns:a16="http://schemas.microsoft.com/office/drawing/2014/main" xmlns="" id="{1D9C4A0D-A29A-4A49-91E7-72C0D740247E}"/>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2" name="正方形/長方形 421">
          <a:extLst>
            <a:ext uri="{FF2B5EF4-FFF2-40B4-BE49-F238E27FC236}">
              <a16:creationId xmlns:a16="http://schemas.microsoft.com/office/drawing/2014/main" xmlns="" id="{9A4CD0B5-7875-47BB-B8AB-896B5FC5DD41}"/>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3" name="正方形/長方形 422">
          <a:extLst>
            <a:ext uri="{FF2B5EF4-FFF2-40B4-BE49-F238E27FC236}">
              <a16:creationId xmlns:a16="http://schemas.microsoft.com/office/drawing/2014/main" xmlns="" id="{3BB30C37-2DF8-4BEF-BCA4-30E86FDB425E}"/>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4" name="正方形/長方形 423">
          <a:extLst>
            <a:ext uri="{FF2B5EF4-FFF2-40B4-BE49-F238E27FC236}">
              <a16:creationId xmlns:a16="http://schemas.microsoft.com/office/drawing/2014/main" xmlns="" id="{375080AF-F024-45E8-9D38-C35FA0A5E71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5" name="正方形/長方形 424">
          <a:extLst>
            <a:ext uri="{FF2B5EF4-FFF2-40B4-BE49-F238E27FC236}">
              <a16:creationId xmlns:a16="http://schemas.microsoft.com/office/drawing/2014/main" xmlns="" id="{57290249-25C2-4C84-A9E3-41CD3721E256}"/>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6" name="正方形/長方形 425">
          <a:extLst>
            <a:ext uri="{FF2B5EF4-FFF2-40B4-BE49-F238E27FC236}">
              <a16:creationId xmlns:a16="http://schemas.microsoft.com/office/drawing/2014/main" xmlns="" id="{06459F1E-1B4C-4BAA-A3CE-ADC6A463FB6E}"/>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7" name="テキスト ボックス 426">
          <a:extLst>
            <a:ext uri="{FF2B5EF4-FFF2-40B4-BE49-F238E27FC236}">
              <a16:creationId xmlns:a16="http://schemas.microsoft.com/office/drawing/2014/main" xmlns="" id="{D6363221-2AB7-4C58-AAE9-77A8E452FEF3}"/>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8" name="直線コネクタ 427">
          <a:extLst>
            <a:ext uri="{FF2B5EF4-FFF2-40B4-BE49-F238E27FC236}">
              <a16:creationId xmlns:a16="http://schemas.microsoft.com/office/drawing/2014/main" xmlns="" id="{6F05BDCB-AD0D-4161-AE8D-2B30ABA3FFFF}"/>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29" name="直線コネクタ 428">
          <a:extLst>
            <a:ext uri="{FF2B5EF4-FFF2-40B4-BE49-F238E27FC236}">
              <a16:creationId xmlns:a16="http://schemas.microsoft.com/office/drawing/2014/main" xmlns="" id="{1ED32DEB-B690-4B24-B44E-5E4A843DFCE3}"/>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30" name="テキスト ボックス 429">
          <a:extLst>
            <a:ext uri="{FF2B5EF4-FFF2-40B4-BE49-F238E27FC236}">
              <a16:creationId xmlns:a16="http://schemas.microsoft.com/office/drawing/2014/main" xmlns="" id="{73A06E05-5ABC-4B8A-9567-E8F197174C21}"/>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31" name="直線コネクタ 430">
          <a:extLst>
            <a:ext uri="{FF2B5EF4-FFF2-40B4-BE49-F238E27FC236}">
              <a16:creationId xmlns:a16="http://schemas.microsoft.com/office/drawing/2014/main" xmlns="" id="{EF1133EB-E890-43A7-9125-8DF25936929D}"/>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32" name="テキスト ボックス 431">
          <a:extLst>
            <a:ext uri="{FF2B5EF4-FFF2-40B4-BE49-F238E27FC236}">
              <a16:creationId xmlns:a16="http://schemas.microsoft.com/office/drawing/2014/main" xmlns="" id="{C5B893E1-5F5F-4884-878C-DB364E323A1A}"/>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33" name="直線コネクタ 432">
          <a:extLst>
            <a:ext uri="{FF2B5EF4-FFF2-40B4-BE49-F238E27FC236}">
              <a16:creationId xmlns:a16="http://schemas.microsoft.com/office/drawing/2014/main" xmlns="" id="{C8AC5B0B-DB9B-4B0E-9A99-7678CA7E4ED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34" name="テキスト ボックス 433">
          <a:extLst>
            <a:ext uri="{FF2B5EF4-FFF2-40B4-BE49-F238E27FC236}">
              <a16:creationId xmlns:a16="http://schemas.microsoft.com/office/drawing/2014/main" xmlns="" id="{918E6E27-4E3D-464D-B131-D4303EC8C50D}"/>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35" name="直線コネクタ 434">
          <a:extLst>
            <a:ext uri="{FF2B5EF4-FFF2-40B4-BE49-F238E27FC236}">
              <a16:creationId xmlns:a16="http://schemas.microsoft.com/office/drawing/2014/main" xmlns="" id="{57766D51-1964-4F46-A8B2-9927EAE8704E}"/>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36" name="テキスト ボックス 435">
          <a:extLst>
            <a:ext uri="{FF2B5EF4-FFF2-40B4-BE49-F238E27FC236}">
              <a16:creationId xmlns:a16="http://schemas.microsoft.com/office/drawing/2014/main" xmlns="" id="{3767DE8E-1A63-4656-B10B-9DC9F20F22A2}"/>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7" name="直線コネクタ 436">
          <a:extLst>
            <a:ext uri="{FF2B5EF4-FFF2-40B4-BE49-F238E27FC236}">
              <a16:creationId xmlns:a16="http://schemas.microsoft.com/office/drawing/2014/main" xmlns="" id="{5E8C13AB-ED23-47D7-A6BE-A5F495617BE1}"/>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38" name="テキスト ボックス 437">
          <a:extLst>
            <a:ext uri="{FF2B5EF4-FFF2-40B4-BE49-F238E27FC236}">
              <a16:creationId xmlns:a16="http://schemas.microsoft.com/office/drawing/2014/main" xmlns="" id="{9FEAD322-2298-423B-AB26-F382BF7F6DE1}"/>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9" name="【認定こども園・幼稚園・保育所】&#10;一人当たり面積グラフ枠">
          <a:extLst>
            <a:ext uri="{FF2B5EF4-FFF2-40B4-BE49-F238E27FC236}">
              <a16:creationId xmlns:a16="http://schemas.microsoft.com/office/drawing/2014/main" xmlns="" id="{4E8C9E41-0B9B-4F14-A0C6-678CE3E39C5F}"/>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67056</xdr:rowOff>
    </xdr:from>
    <xdr:to>
      <xdr:col>116</xdr:col>
      <xdr:colOff>62864</xdr:colOff>
      <xdr:row>41</xdr:row>
      <xdr:rowOff>7620</xdr:rowOff>
    </xdr:to>
    <xdr:cxnSp macro="">
      <xdr:nvCxnSpPr>
        <xdr:cNvPr id="440" name="直線コネクタ 439">
          <a:extLst>
            <a:ext uri="{FF2B5EF4-FFF2-40B4-BE49-F238E27FC236}">
              <a16:creationId xmlns:a16="http://schemas.microsoft.com/office/drawing/2014/main" xmlns="" id="{70A68E6C-6711-413E-B7EA-99E05A14C8FE}"/>
            </a:ext>
          </a:extLst>
        </xdr:cNvPr>
        <xdr:cNvCxnSpPr/>
      </xdr:nvCxnSpPr>
      <xdr:spPr>
        <a:xfrm flipV="1">
          <a:off x="22160864" y="5724906"/>
          <a:ext cx="0" cy="1312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11447</xdr:rowOff>
    </xdr:from>
    <xdr:ext cx="469744" cy="259045"/>
    <xdr:sp macro="" textlink="">
      <xdr:nvSpPr>
        <xdr:cNvPr id="441" name="【認定こども園・幼稚園・保育所】&#10;一人当たり面積最小値テキスト">
          <a:extLst>
            <a:ext uri="{FF2B5EF4-FFF2-40B4-BE49-F238E27FC236}">
              <a16:creationId xmlns:a16="http://schemas.microsoft.com/office/drawing/2014/main" xmlns="" id="{E3A874DD-265E-4846-921C-3CE346B87786}"/>
            </a:ext>
          </a:extLst>
        </xdr:cNvPr>
        <xdr:cNvSpPr txBox="1"/>
      </xdr:nvSpPr>
      <xdr:spPr>
        <a:xfrm>
          <a:off x="22199600" y="704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7620</xdr:rowOff>
    </xdr:from>
    <xdr:to>
      <xdr:col>116</xdr:col>
      <xdr:colOff>152400</xdr:colOff>
      <xdr:row>41</xdr:row>
      <xdr:rowOff>7620</xdr:rowOff>
    </xdr:to>
    <xdr:cxnSp macro="">
      <xdr:nvCxnSpPr>
        <xdr:cNvPr id="442" name="直線コネクタ 441">
          <a:extLst>
            <a:ext uri="{FF2B5EF4-FFF2-40B4-BE49-F238E27FC236}">
              <a16:creationId xmlns:a16="http://schemas.microsoft.com/office/drawing/2014/main" xmlns="" id="{337D01F3-3E74-4AE9-AAB9-81C3924709F2}"/>
            </a:ext>
          </a:extLst>
        </xdr:cNvPr>
        <xdr:cNvCxnSpPr/>
      </xdr:nvCxnSpPr>
      <xdr:spPr>
        <a:xfrm>
          <a:off x="22072600" y="703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13733</xdr:rowOff>
    </xdr:from>
    <xdr:ext cx="469744" cy="259045"/>
    <xdr:sp macro="" textlink="">
      <xdr:nvSpPr>
        <xdr:cNvPr id="443" name="【認定こども園・幼稚園・保育所】&#10;一人当たり面積最大値テキスト">
          <a:extLst>
            <a:ext uri="{FF2B5EF4-FFF2-40B4-BE49-F238E27FC236}">
              <a16:creationId xmlns:a16="http://schemas.microsoft.com/office/drawing/2014/main" xmlns="" id="{EBD4C6A9-CD23-43FF-9ADE-B4761FB9F7C2}"/>
            </a:ext>
          </a:extLst>
        </xdr:cNvPr>
        <xdr:cNvSpPr txBox="1"/>
      </xdr:nvSpPr>
      <xdr:spPr>
        <a:xfrm>
          <a:off x="22199600" y="5500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67056</xdr:rowOff>
    </xdr:from>
    <xdr:to>
      <xdr:col>116</xdr:col>
      <xdr:colOff>152400</xdr:colOff>
      <xdr:row>33</xdr:row>
      <xdr:rowOff>67056</xdr:rowOff>
    </xdr:to>
    <xdr:cxnSp macro="">
      <xdr:nvCxnSpPr>
        <xdr:cNvPr id="444" name="直線コネクタ 443">
          <a:extLst>
            <a:ext uri="{FF2B5EF4-FFF2-40B4-BE49-F238E27FC236}">
              <a16:creationId xmlns:a16="http://schemas.microsoft.com/office/drawing/2014/main" xmlns="" id="{8373B453-BD0C-41A5-9E6F-3D08C6965E0F}"/>
            </a:ext>
          </a:extLst>
        </xdr:cNvPr>
        <xdr:cNvCxnSpPr/>
      </xdr:nvCxnSpPr>
      <xdr:spPr>
        <a:xfrm>
          <a:off x="22072600" y="5724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158005</xdr:rowOff>
    </xdr:from>
    <xdr:ext cx="469744" cy="259045"/>
    <xdr:sp macro="" textlink="">
      <xdr:nvSpPr>
        <xdr:cNvPr id="445" name="【認定こども園・幼稚園・保育所】&#10;一人当たり面積平均値テキスト">
          <a:extLst>
            <a:ext uri="{FF2B5EF4-FFF2-40B4-BE49-F238E27FC236}">
              <a16:creationId xmlns:a16="http://schemas.microsoft.com/office/drawing/2014/main" xmlns="" id="{4ED1A4FC-4AB5-46F3-B732-2AF5351B0D9E}"/>
            </a:ext>
          </a:extLst>
        </xdr:cNvPr>
        <xdr:cNvSpPr txBox="1"/>
      </xdr:nvSpPr>
      <xdr:spPr>
        <a:xfrm>
          <a:off x="22199600" y="63302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135128</xdr:rowOff>
    </xdr:from>
    <xdr:to>
      <xdr:col>116</xdr:col>
      <xdr:colOff>114300</xdr:colOff>
      <xdr:row>38</xdr:row>
      <xdr:rowOff>65278</xdr:rowOff>
    </xdr:to>
    <xdr:sp macro="" textlink="">
      <xdr:nvSpPr>
        <xdr:cNvPr id="446" name="フローチャート: 判断 445">
          <a:extLst>
            <a:ext uri="{FF2B5EF4-FFF2-40B4-BE49-F238E27FC236}">
              <a16:creationId xmlns:a16="http://schemas.microsoft.com/office/drawing/2014/main" xmlns="" id="{C505B226-6943-47B9-AA03-58799D166594}"/>
            </a:ext>
          </a:extLst>
        </xdr:cNvPr>
        <xdr:cNvSpPr/>
      </xdr:nvSpPr>
      <xdr:spPr>
        <a:xfrm>
          <a:off x="22110700" y="6478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128270</xdr:rowOff>
    </xdr:from>
    <xdr:to>
      <xdr:col>112</xdr:col>
      <xdr:colOff>38100</xdr:colOff>
      <xdr:row>38</xdr:row>
      <xdr:rowOff>58420</xdr:rowOff>
    </xdr:to>
    <xdr:sp macro="" textlink="">
      <xdr:nvSpPr>
        <xdr:cNvPr id="447" name="フローチャート: 判断 446">
          <a:extLst>
            <a:ext uri="{FF2B5EF4-FFF2-40B4-BE49-F238E27FC236}">
              <a16:creationId xmlns:a16="http://schemas.microsoft.com/office/drawing/2014/main" xmlns="" id="{342A1DA2-D010-410F-9DD0-B5F5D6E308FA}"/>
            </a:ext>
          </a:extLst>
        </xdr:cNvPr>
        <xdr:cNvSpPr/>
      </xdr:nvSpPr>
      <xdr:spPr>
        <a:xfrm>
          <a:off x="21272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162560</xdr:rowOff>
    </xdr:from>
    <xdr:to>
      <xdr:col>107</xdr:col>
      <xdr:colOff>101600</xdr:colOff>
      <xdr:row>38</xdr:row>
      <xdr:rowOff>92710</xdr:rowOff>
    </xdr:to>
    <xdr:sp macro="" textlink="">
      <xdr:nvSpPr>
        <xdr:cNvPr id="448" name="フローチャート: 判断 447">
          <a:extLst>
            <a:ext uri="{FF2B5EF4-FFF2-40B4-BE49-F238E27FC236}">
              <a16:creationId xmlns:a16="http://schemas.microsoft.com/office/drawing/2014/main" xmlns="" id="{E18859B4-E3AB-438C-81BB-4713FDE794FA}"/>
            </a:ext>
          </a:extLst>
        </xdr:cNvPr>
        <xdr:cNvSpPr/>
      </xdr:nvSpPr>
      <xdr:spPr>
        <a:xfrm>
          <a:off x="20383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148844</xdr:rowOff>
    </xdr:from>
    <xdr:to>
      <xdr:col>102</xdr:col>
      <xdr:colOff>165100</xdr:colOff>
      <xdr:row>38</xdr:row>
      <xdr:rowOff>78994</xdr:rowOff>
    </xdr:to>
    <xdr:sp macro="" textlink="">
      <xdr:nvSpPr>
        <xdr:cNvPr id="449" name="フローチャート: 判断 448">
          <a:extLst>
            <a:ext uri="{FF2B5EF4-FFF2-40B4-BE49-F238E27FC236}">
              <a16:creationId xmlns:a16="http://schemas.microsoft.com/office/drawing/2014/main" xmlns="" id="{1BEB834F-29C7-408C-A400-5B22E8E71938}"/>
            </a:ext>
          </a:extLst>
        </xdr:cNvPr>
        <xdr:cNvSpPr/>
      </xdr:nvSpPr>
      <xdr:spPr>
        <a:xfrm>
          <a:off x="19494500" y="6492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50" name="テキスト ボックス 449">
          <a:extLst>
            <a:ext uri="{FF2B5EF4-FFF2-40B4-BE49-F238E27FC236}">
              <a16:creationId xmlns:a16="http://schemas.microsoft.com/office/drawing/2014/main" xmlns="" id="{E3DA8E6C-6184-4000-8487-C2AE910402EF}"/>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1" name="テキスト ボックス 450">
          <a:extLst>
            <a:ext uri="{FF2B5EF4-FFF2-40B4-BE49-F238E27FC236}">
              <a16:creationId xmlns:a16="http://schemas.microsoft.com/office/drawing/2014/main" xmlns="" id="{319DCBC4-109B-4252-8D83-DC9AE7FEB311}"/>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2" name="テキスト ボックス 451">
          <a:extLst>
            <a:ext uri="{FF2B5EF4-FFF2-40B4-BE49-F238E27FC236}">
              <a16:creationId xmlns:a16="http://schemas.microsoft.com/office/drawing/2014/main" xmlns="" id="{BE423899-81F0-4B8A-8BD7-8E2AD658DCF7}"/>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3" name="テキスト ボックス 452">
          <a:extLst>
            <a:ext uri="{FF2B5EF4-FFF2-40B4-BE49-F238E27FC236}">
              <a16:creationId xmlns:a16="http://schemas.microsoft.com/office/drawing/2014/main" xmlns="" id="{B76BC7B1-ABDC-42D2-AFFB-C0F998EB2DA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4" name="テキスト ボックス 453">
          <a:extLst>
            <a:ext uri="{FF2B5EF4-FFF2-40B4-BE49-F238E27FC236}">
              <a16:creationId xmlns:a16="http://schemas.microsoft.com/office/drawing/2014/main" xmlns="" id="{38B1E127-C13A-45CA-811F-6733ADAE18CC}"/>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121412</xdr:rowOff>
    </xdr:from>
    <xdr:to>
      <xdr:col>116</xdr:col>
      <xdr:colOff>114300</xdr:colOff>
      <xdr:row>41</xdr:row>
      <xdr:rowOff>51562</xdr:rowOff>
    </xdr:to>
    <xdr:sp macro="" textlink="">
      <xdr:nvSpPr>
        <xdr:cNvPr id="455" name="楕円 454">
          <a:extLst>
            <a:ext uri="{FF2B5EF4-FFF2-40B4-BE49-F238E27FC236}">
              <a16:creationId xmlns:a16="http://schemas.microsoft.com/office/drawing/2014/main" xmlns="" id="{DACF7FD6-E742-4D39-ACA9-D44985CADE3B}"/>
            </a:ext>
          </a:extLst>
        </xdr:cNvPr>
        <xdr:cNvSpPr/>
      </xdr:nvSpPr>
      <xdr:spPr>
        <a:xfrm>
          <a:off x="22110700" y="6979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36339</xdr:rowOff>
    </xdr:from>
    <xdr:ext cx="469744" cy="259045"/>
    <xdr:sp macro="" textlink="">
      <xdr:nvSpPr>
        <xdr:cNvPr id="456" name="【認定こども園・幼稚園・保育所】&#10;一人当たり面積該当値テキスト">
          <a:extLst>
            <a:ext uri="{FF2B5EF4-FFF2-40B4-BE49-F238E27FC236}">
              <a16:creationId xmlns:a16="http://schemas.microsoft.com/office/drawing/2014/main" xmlns="" id="{21E019EB-FCBD-461F-AEE9-C99BC47E599C}"/>
            </a:ext>
          </a:extLst>
        </xdr:cNvPr>
        <xdr:cNvSpPr txBox="1"/>
      </xdr:nvSpPr>
      <xdr:spPr>
        <a:xfrm>
          <a:off x="22199600" y="6894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121412</xdr:rowOff>
    </xdr:from>
    <xdr:to>
      <xdr:col>112</xdr:col>
      <xdr:colOff>38100</xdr:colOff>
      <xdr:row>41</xdr:row>
      <xdr:rowOff>51562</xdr:rowOff>
    </xdr:to>
    <xdr:sp macro="" textlink="">
      <xdr:nvSpPr>
        <xdr:cNvPr id="457" name="楕円 456">
          <a:extLst>
            <a:ext uri="{FF2B5EF4-FFF2-40B4-BE49-F238E27FC236}">
              <a16:creationId xmlns:a16="http://schemas.microsoft.com/office/drawing/2014/main" xmlns="" id="{B5D583A2-13F1-43F3-B127-9225805143E3}"/>
            </a:ext>
          </a:extLst>
        </xdr:cNvPr>
        <xdr:cNvSpPr/>
      </xdr:nvSpPr>
      <xdr:spPr>
        <a:xfrm>
          <a:off x="21272500" y="6979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762</xdr:rowOff>
    </xdr:from>
    <xdr:to>
      <xdr:col>116</xdr:col>
      <xdr:colOff>63500</xdr:colOff>
      <xdr:row>41</xdr:row>
      <xdr:rowOff>762</xdr:rowOff>
    </xdr:to>
    <xdr:cxnSp macro="">
      <xdr:nvCxnSpPr>
        <xdr:cNvPr id="458" name="直線コネクタ 457">
          <a:extLst>
            <a:ext uri="{FF2B5EF4-FFF2-40B4-BE49-F238E27FC236}">
              <a16:creationId xmlns:a16="http://schemas.microsoft.com/office/drawing/2014/main" xmlns="" id="{1832320E-4509-4546-83B4-489CB810545B}"/>
            </a:ext>
          </a:extLst>
        </xdr:cNvPr>
        <xdr:cNvCxnSpPr/>
      </xdr:nvCxnSpPr>
      <xdr:spPr>
        <a:xfrm>
          <a:off x="21323300" y="703021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123698</xdr:rowOff>
    </xdr:from>
    <xdr:to>
      <xdr:col>107</xdr:col>
      <xdr:colOff>101600</xdr:colOff>
      <xdr:row>41</xdr:row>
      <xdr:rowOff>53848</xdr:rowOff>
    </xdr:to>
    <xdr:sp macro="" textlink="">
      <xdr:nvSpPr>
        <xdr:cNvPr id="459" name="楕円 458">
          <a:extLst>
            <a:ext uri="{FF2B5EF4-FFF2-40B4-BE49-F238E27FC236}">
              <a16:creationId xmlns:a16="http://schemas.microsoft.com/office/drawing/2014/main" xmlns="" id="{616D2AB6-4BCD-4D42-B4B2-51C3F757E5F9}"/>
            </a:ext>
          </a:extLst>
        </xdr:cNvPr>
        <xdr:cNvSpPr/>
      </xdr:nvSpPr>
      <xdr:spPr>
        <a:xfrm>
          <a:off x="20383500" y="698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762</xdr:rowOff>
    </xdr:from>
    <xdr:to>
      <xdr:col>111</xdr:col>
      <xdr:colOff>177800</xdr:colOff>
      <xdr:row>41</xdr:row>
      <xdr:rowOff>3048</xdr:rowOff>
    </xdr:to>
    <xdr:cxnSp macro="">
      <xdr:nvCxnSpPr>
        <xdr:cNvPr id="460" name="直線コネクタ 459">
          <a:extLst>
            <a:ext uri="{FF2B5EF4-FFF2-40B4-BE49-F238E27FC236}">
              <a16:creationId xmlns:a16="http://schemas.microsoft.com/office/drawing/2014/main" xmlns="" id="{BE0947D9-3CEC-4CA0-B2E3-2DA43E2D50DB}"/>
            </a:ext>
          </a:extLst>
        </xdr:cNvPr>
        <xdr:cNvCxnSpPr/>
      </xdr:nvCxnSpPr>
      <xdr:spPr>
        <a:xfrm flipV="1">
          <a:off x="20434300" y="703021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125984</xdr:rowOff>
    </xdr:from>
    <xdr:to>
      <xdr:col>102</xdr:col>
      <xdr:colOff>165100</xdr:colOff>
      <xdr:row>41</xdr:row>
      <xdr:rowOff>56134</xdr:rowOff>
    </xdr:to>
    <xdr:sp macro="" textlink="">
      <xdr:nvSpPr>
        <xdr:cNvPr id="461" name="楕円 460">
          <a:extLst>
            <a:ext uri="{FF2B5EF4-FFF2-40B4-BE49-F238E27FC236}">
              <a16:creationId xmlns:a16="http://schemas.microsoft.com/office/drawing/2014/main" xmlns="" id="{9DEC6616-82C4-4FD6-8269-E2A909D5E217}"/>
            </a:ext>
          </a:extLst>
        </xdr:cNvPr>
        <xdr:cNvSpPr/>
      </xdr:nvSpPr>
      <xdr:spPr>
        <a:xfrm>
          <a:off x="19494500" y="698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3048</xdr:rowOff>
    </xdr:from>
    <xdr:to>
      <xdr:col>107</xdr:col>
      <xdr:colOff>50800</xdr:colOff>
      <xdr:row>41</xdr:row>
      <xdr:rowOff>5334</xdr:rowOff>
    </xdr:to>
    <xdr:cxnSp macro="">
      <xdr:nvCxnSpPr>
        <xdr:cNvPr id="462" name="直線コネクタ 461">
          <a:extLst>
            <a:ext uri="{FF2B5EF4-FFF2-40B4-BE49-F238E27FC236}">
              <a16:creationId xmlns:a16="http://schemas.microsoft.com/office/drawing/2014/main" xmlns="" id="{9357E42D-0BB0-4821-B585-F22D927C9CCC}"/>
            </a:ext>
          </a:extLst>
        </xdr:cNvPr>
        <xdr:cNvCxnSpPr/>
      </xdr:nvCxnSpPr>
      <xdr:spPr>
        <a:xfrm flipV="1">
          <a:off x="19545300" y="703249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36</xdr:row>
      <xdr:rowOff>74947</xdr:rowOff>
    </xdr:from>
    <xdr:ext cx="469744" cy="259045"/>
    <xdr:sp macro="" textlink="">
      <xdr:nvSpPr>
        <xdr:cNvPr id="463" name="n_1aveValue【認定こども園・幼稚園・保育所】&#10;一人当たり面積">
          <a:extLst>
            <a:ext uri="{FF2B5EF4-FFF2-40B4-BE49-F238E27FC236}">
              <a16:creationId xmlns:a16="http://schemas.microsoft.com/office/drawing/2014/main" xmlns="" id="{BC860B97-F6A7-4DC7-9632-4FD2D715B2D7}"/>
            </a:ext>
          </a:extLst>
        </xdr:cNvPr>
        <xdr:cNvSpPr txBox="1"/>
      </xdr:nvSpPr>
      <xdr:spPr>
        <a:xfrm>
          <a:off x="21075727" y="624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109237</xdr:rowOff>
    </xdr:from>
    <xdr:ext cx="469744" cy="259045"/>
    <xdr:sp macro="" textlink="">
      <xdr:nvSpPr>
        <xdr:cNvPr id="464" name="n_2aveValue【認定こども園・幼稚園・保育所】&#10;一人当たり面積">
          <a:extLst>
            <a:ext uri="{FF2B5EF4-FFF2-40B4-BE49-F238E27FC236}">
              <a16:creationId xmlns:a16="http://schemas.microsoft.com/office/drawing/2014/main" xmlns="" id="{F37BDDA8-A518-4634-8010-4A48BCF68E3C}"/>
            </a:ext>
          </a:extLst>
        </xdr:cNvPr>
        <xdr:cNvSpPr txBox="1"/>
      </xdr:nvSpPr>
      <xdr:spPr>
        <a:xfrm>
          <a:off x="20199427" y="6281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95521</xdr:rowOff>
    </xdr:from>
    <xdr:ext cx="469744" cy="259045"/>
    <xdr:sp macro="" textlink="">
      <xdr:nvSpPr>
        <xdr:cNvPr id="465" name="n_3aveValue【認定こども園・幼稚園・保育所】&#10;一人当たり面積">
          <a:extLst>
            <a:ext uri="{FF2B5EF4-FFF2-40B4-BE49-F238E27FC236}">
              <a16:creationId xmlns:a16="http://schemas.microsoft.com/office/drawing/2014/main" xmlns="" id="{AA8CDB26-5EC0-405A-B11B-32D51F2BB835}"/>
            </a:ext>
          </a:extLst>
        </xdr:cNvPr>
        <xdr:cNvSpPr txBox="1"/>
      </xdr:nvSpPr>
      <xdr:spPr>
        <a:xfrm>
          <a:off x="19310427" y="6267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42689</xdr:rowOff>
    </xdr:from>
    <xdr:ext cx="469744" cy="259045"/>
    <xdr:sp macro="" textlink="">
      <xdr:nvSpPr>
        <xdr:cNvPr id="466" name="n_1mainValue【認定こども園・幼稚園・保育所】&#10;一人当たり面積">
          <a:extLst>
            <a:ext uri="{FF2B5EF4-FFF2-40B4-BE49-F238E27FC236}">
              <a16:creationId xmlns:a16="http://schemas.microsoft.com/office/drawing/2014/main" xmlns="" id="{C8179279-697E-436E-A86C-F35DE08946A3}"/>
            </a:ext>
          </a:extLst>
        </xdr:cNvPr>
        <xdr:cNvSpPr txBox="1"/>
      </xdr:nvSpPr>
      <xdr:spPr>
        <a:xfrm>
          <a:off x="21075727" y="7072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44975</xdr:rowOff>
    </xdr:from>
    <xdr:ext cx="469744" cy="259045"/>
    <xdr:sp macro="" textlink="">
      <xdr:nvSpPr>
        <xdr:cNvPr id="467" name="n_2mainValue【認定こども園・幼稚園・保育所】&#10;一人当たり面積">
          <a:extLst>
            <a:ext uri="{FF2B5EF4-FFF2-40B4-BE49-F238E27FC236}">
              <a16:creationId xmlns:a16="http://schemas.microsoft.com/office/drawing/2014/main" xmlns="" id="{DC350B9C-8B43-4EEE-B94C-8F753495AFCA}"/>
            </a:ext>
          </a:extLst>
        </xdr:cNvPr>
        <xdr:cNvSpPr txBox="1"/>
      </xdr:nvSpPr>
      <xdr:spPr>
        <a:xfrm>
          <a:off x="20199427" y="7074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47261</xdr:rowOff>
    </xdr:from>
    <xdr:ext cx="469744" cy="259045"/>
    <xdr:sp macro="" textlink="">
      <xdr:nvSpPr>
        <xdr:cNvPr id="468" name="n_3mainValue【認定こども園・幼稚園・保育所】&#10;一人当たり面積">
          <a:extLst>
            <a:ext uri="{FF2B5EF4-FFF2-40B4-BE49-F238E27FC236}">
              <a16:creationId xmlns:a16="http://schemas.microsoft.com/office/drawing/2014/main" xmlns="" id="{84E7B5FE-A2CB-4875-A19B-4C2EF9055070}"/>
            </a:ext>
          </a:extLst>
        </xdr:cNvPr>
        <xdr:cNvSpPr txBox="1"/>
      </xdr:nvSpPr>
      <xdr:spPr>
        <a:xfrm>
          <a:off x="19310427" y="7076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9" name="正方形/長方形 468">
          <a:extLst>
            <a:ext uri="{FF2B5EF4-FFF2-40B4-BE49-F238E27FC236}">
              <a16:creationId xmlns:a16="http://schemas.microsoft.com/office/drawing/2014/main" xmlns="" id="{A9DF660F-0A3B-44F1-840D-912E77C1F89F}"/>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0" name="正方形/長方形 469">
          <a:extLst>
            <a:ext uri="{FF2B5EF4-FFF2-40B4-BE49-F238E27FC236}">
              <a16:creationId xmlns:a16="http://schemas.microsoft.com/office/drawing/2014/main" xmlns="" id="{A2B42F8D-9A92-47D1-AEB5-0896E7B0B86F}"/>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1" name="正方形/長方形 470">
          <a:extLst>
            <a:ext uri="{FF2B5EF4-FFF2-40B4-BE49-F238E27FC236}">
              <a16:creationId xmlns:a16="http://schemas.microsoft.com/office/drawing/2014/main" xmlns="" id="{47E8278C-3F82-42E9-9101-0F75B3FA7EFD}"/>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2" name="正方形/長方形 471">
          <a:extLst>
            <a:ext uri="{FF2B5EF4-FFF2-40B4-BE49-F238E27FC236}">
              <a16:creationId xmlns:a16="http://schemas.microsoft.com/office/drawing/2014/main" xmlns="" id="{4DFFFBA1-E27E-4DD3-AF00-18682E48EC81}"/>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3" name="正方形/長方形 472">
          <a:extLst>
            <a:ext uri="{FF2B5EF4-FFF2-40B4-BE49-F238E27FC236}">
              <a16:creationId xmlns:a16="http://schemas.microsoft.com/office/drawing/2014/main" xmlns="" id="{D41610BE-276B-4B7B-8776-855001AB3E35}"/>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4" name="正方形/長方形 473">
          <a:extLst>
            <a:ext uri="{FF2B5EF4-FFF2-40B4-BE49-F238E27FC236}">
              <a16:creationId xmlns:a16="http://schemas.microsoft.com/office/drawing/2014/main" xmlns="" id="{F5600B13-E7B3-41B4-B839-7FC143C6A5BF}"/>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5" name="正方形/長方形 474">
          <a:extLst>
            <a:ext uri="{FF2B5EF4-FFF2-40B4-BE49-F238E27FC236}">
              <a16:creationId xmlns:a16="http://schemas.microsoft.com/office/drawing/2014/main" xmlns="" id="{BB7CCCE7-E87C-43BF-9BF5-949651A2C782}"/>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6" name="正方形/長方形 475">
          <a:extLst>
            <a:ext uri="{FF2B5EF4-FFF2-40B4-BE49-F238E27FC236}">
              <a16:creationId xmlns:a16="http://schemas.microsoft.com/office/drawing/2014/main" xmlns="" id="{63C65E03-DFD6-43F3-A889-FB972C44D968}"/>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7" name="テキスト ボックス 476">
          <a:extLst>
            <a:ext uri="{FF2B5EF4-FFF2-40B4-BE49-F238E27FC236}">
              <a16:creationId xmlns:a16="http://schemas.microsoft.com/office/drawing/2014/main" xmlns="" id="{D245AB91-2DAC-4496-BF14-8F10748C592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8" name="直線コネクタ 477">
          <a:extLst>
            <a:ext uri="{FF2B5EF4-FFF2-40B4-BE49-F238E27FC236}">
              <a16:creationId xmlns:a16="http://schemas.microsoft.com/office/drawing/2014/main" xmlns="" id="{4F074261-E261-4658-98C3-DD8C49848994}"/>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79" name="直線コネクタ 478">
          <a:extLst>
            <a:ext uri="{FF2B5EF4-FFF2-40B4-BE49-F238E27FC236}">
              <a16:creationId xmlns:a16="http://schemas.microsoft.com/office/drawing/2014/main" xmlns="" id="{5889BB03-B141-4A4B-AF2B-378AD1F9C292}"/>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80" name="テキスト ボックス 479">
          <a:extLst>
            <a:ext uri="{FF2B5EF4-FFF2-40B4-BE49-F238E27FC236}">
              <a16:creationId xmlns:a16="http://schemas.microsoft.com/office/drawing/2014/main" xmlns="" id="{972C1B98-40A8-4224-AB46-BBBEBF5078E9}"/>
            </a:ext>
          </a:extLst>
        </xdr:cNvPr>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81" name="直線コネクタ 480">
          <a:extLst>
            <a:ext uri="{FF2B5EF4-FFF2-40B4-BE49-F238E27FC236}">
              <a16:creationId xmlns:a16="http://schemas.microsoft.com/office/drawing/2014/main" xmlns="" id="{780A9B81-1F1F-4EB9-B095-723D1BB75429}"/>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82" name="テキスト ボックス 481">
          <a:extLst>
            <a:ext uri="{FF2B5EF4-FFF2-40B4-BE49-F238E27FC236}">
              <a16:creationId xmlns:a16="http://schemas.microsoft.com/office/drawing/2014/main" xmlns="" id="{8FADC794-BB4A-43F5-8B50-446FB6EED45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83" name="直線コネクタ 482">
          <a:extLst>
            <a:ext uri="{FF2B5EF4-FFF2-40B4-BE49-F238E27FC236}">
              <a16:creationId xmlns:a16="http://schemas.microsoft.com/office/drawing/2014/main" xmlns="" id="{F236D281-A97A-4B23-AF0E-5CE067D86565}"/>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84" name="テキスト ボックス 483">
          <a:extLst>
            <a:ext uri="{FF2B5EF4-FFF2-40B4-BE49-F238E27FC236}">
              <a16:creationId xmlns:a16="http://schemas.microsoft.com/office/drawing/2014/main" xmlns="" id="{EB6551AC-A662-4FC1-A34B-27A6877CA6DE}"/>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85" name="直線コネクタ 484">
          <a:extLst>
            <a:ext uri="{FF2B5EF4-FFF2-40B4-BE49-F238E27FC236}">
              <a16:creationId xmlns:a16="http://schemas.microsoft.com/office/drawing/2014/main" xmlns="" id="{EC51F834-7B6C-45CB-AD74-4948F182D181}"/>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86" name="テキスト ボックス 485">
          <a:extLst>
            <a:ext uri="{FF2B5EF4-FFF2-40B4-BE49-F238E27FC236}">
              <a16:creationId xmlns:a16="http://schemas.microsoft.com/office/drawing/2014/main" xmlns="" id="{698C3C01-E781-4B3A-A9B6-8590A2CEC47E}"/>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87" name="直線コネクタ 486">
          <a:extLst>
            <a:ext uri="{FF2B5EF4-FFF2-40B4-BE49-F238E27FC236}">
              <a16:creationId xmlns:a16="http://schemas.microsoft.com/office/drawing/2014/main" xmlns="" id="{880D70FD-46E5-4D6B-BB76-EB5E1A0F7F49}"/>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88" name="テキスト ボックス 487">
          <a:extLst>
            <a:ext uri="{FF2B5EF4-FFF2-40B4-BE49-F238E27FC236}">
              <a16:creationId xmlns:a16="http://schemas.microsoft.com/office/drawing/2014/main" xmlns="" id="{C0E81021-5BE7-45AB-839B-1A93B2B9C49D}"/>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89" name="直線コネクタ 488">
          <a:extLst>
            <a:ext uri="{FF2B5EF4-FFF2-40B4-BE49-F238E27FC236}">
              <a16:creationId xmlns:a16="http://schemas.microsoft.com/office/drawing/2014/main" xmlns="" id="{47975F7D-AC15-4205-AD5A-9195AB461E76}"/>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90" name="テキスト ボックス 489">
          <a:extLst>
            <a:ext uri="{FF2B5EF4-FFF2-40B4-BE49-F238E27FC236}">
              <a16:creationId xmlns:a16="http://schemas.microsoft.com/office/drawing/2014/main" xmlns="" id="{6EDA0217-E27A-44D8-999E-5F2E74EF919E}"/>
            </a:ext>
          </a:extLst>
        </xdr:cNvPr>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1" name="直線コネクタ 490">
          <a:extLst>
            <a:ext uri="{FF2B5EF4-FFF2-40B4-BE49-F238E27FC236}">
              <a16:creationId xmlns:a16="http://schemas.microsoft.com/office/drawing/2014/main" xmlns="" id="{07C6A191-D5D7-4026-8C86-6AB7A9B4246D}"/>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92" name="テキスト ボックス 491">
          <a:extLst>
            <a:ext uri="{FF2B5EF4-FFF2-40B4-BE49-F238E27FC236}">
              <a16:creationId xmlns:a16="http://schemas.microsoft.com/office/drawing/2014/main" xmlns="" id="{1A4EA101-C461-4D93-B6AE-0A39F8EC3240}"/>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3" name="【学校施設】&#10;有形固定資産減価償却率グラフ枠">
          <a:extLst>
            <a:ext uri="{FF2B5EF4-FFF2-40B4-BE49-F238E27FC236}">
              <a16:creationId xmlns:a16="http://schemas.microsoft.com/office/drawing/2014/main" xmlns="" id="{9A3992B0-B529-4B02-82F0-9E04E348B971}"/>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155122</xdr:rowOff>
    </xdr:from>
    <xdr:to>
      <xdr:col>85</xdr:col>
      <xdr:colOff>126364</xdr:colOff>
      <xdr:row>64</xdr:row>
      <xdr:rowOff>19594</xdr:rowOff>
    </xdr:to>
    <xdr:cxnSp macro="">
      <xdr:nvCxnSpPr>
        <xdr:cNvPr id="494" name="直線コネクタ 493">
          <a:extLst>
            <a:ext uri="{FF2B5EF4-FFF2-40B4-BE49-F238E27FC236}">
              <a16:creationId xmlns:a16="http://schemas.microsoft.com/office/drawing/2014/main" xmlns="" id="{B43F75AC-1FCC-41C9-B9D7-97CBD603274F}"/>
            </a:ext>
          </a:extLst>
        </xdr:cNvPr>
        <xdr:cNvCxnSpPr/>
      </xdr:nvCxnSpPr>
      <xdr:spPr>
        <a:xfrm flipV="1">
          <a:off x="16318864" y="9584872"/>
          <a:ext cx="0" cy="1407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23421</xdr:rowOff>
    </xdr:from>
    <xdr:ext cx="340478" cy="259045"/>
    <xdr:sp macro="" textlink="">
      <xdr:nvSpPr>
        <xdr:cNvPr id="495" name="【学校施設】&#10;有形固定資産減価償却率最小値テキスト">
          <a:extLst>
            <a:ext uri="{FF2B5EF4-FFF2-40B4-BE49-F238E27FC236}">
              <a16:creationId xmlns:a16="http://schemas.microsoft.com/office/drawing/2014/main" xmlns="" id="{B4A996C5-84D7-4B66-A33E-3BAEB1CFF4B7}"/>
            </a:ext>
          </a:extLst>
        </xdr:cNvPr>
        <xdr:cNvSpPr txBox="1"/>
      </xdr:nvSpPr>
      <xdr:spPr>
        <a:xfrm>
          <a:off x="16357600" y="109962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19594</xdr:rowOff>
    </xdr:from>
    <xdr:to>
      <xdr:col>86</xdr:col>
      <xdr:colOff>25400</xdr:colOff>
      <xdr:row>64</xdr:row>
      <xdr:rowOff>19594</xdr:rowOff>
    </xdr:to>
    <xdr:cxnSp macro="">
      <xdr:nvCxnSpPr>
        <xdr:cNvPr id="496" name="直線コネクタ 495">
          <a:extLst>
            <a:ext uri="{FF2B5EF4-FFF2-40B4-BE49-F238E27FC236}">
              <a16:creationId xmlns:a16="http://schemas.microsoft.com/office/drawing/2014/main" xmlns="" id="{71BA55CF-D651-4A26-80C0-F7EABEF1BCD4}"/>
            </a:ext>
          </a:extLst>
        </xdr:cNvPr>
        <xdr:cNvCxnSpPr/>
      </xdr:nvCxnSpPr>
      <xdr:spPr>
        <a:xfrm>
          <a:off x="16230600" y="1099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101799</xdr:rowOff>
    </xdr:from>
    <xdr:ext cx="405111" cy="259045"/>
    <xdr:sp macro="" textlink="">
      <xdr:nvSpPr>
        <xdr:cNvPr id="497" name="【学校施設】&#10;有形固定資産減価償却率最大値テキスト">
          <a:extLst>
            <a:ext uri="{FF2B5EF4-FFF2-40B4-BE49-F238E27FC236}">
              <a16:creationId xmlns:a16="http://schemas.microsoft.com/office/drawing/2014/main" xmlns="" id="{D20330D6-46EE-416E-82C9-1B4995531144}"/>
            </a:ext>
          </a:extLst>
        </xdr:cNvPr>
        <xdr:cNvSpPr txBox="1"/>
      </xdr:nvSpPr>
      <xdr:spPr>
        <a:xfrm>
          <a:off x="16357600" y="9360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155122</xdr:rowOff>
    </xdr:from>
    <xdr:to>
      <xdr:col>86</xdr:col>
      <xdr:colOff>25400</xdr:colOff>
      <xdr:row>55</xdr:row>
      <xdr:rowOff>155122</xdr:rowOff>
    </xdr:to>
    <xdr:cxnSp macro="">
      <xdr:nvCxnSpPr>
        <xdr:cNvPr id="498" name="直線コネクタ 497">
          <a:extLst>
            <a:ext uri="{FF2B5EF4-FFF2-40B4-BE49-F238E27FC236}">
              <a16:creationId xmlns:a16="http://schemas.microsoft.com/office/drawing/2014/main" xmlns="" id="{2FFFE204-15B2-4C5E-8A6E-749DBFAE08AE}"/>
            </a:ext>
          </a:extLst>
        </xdr:cNvPr>
        <xdr:cNvCxnSpPr/>
      </xdr:nvCxnSpPr>
      <xdr:spPr>
        <a:xfrm>
          <a:off x="16230600" y="9584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3101</xdr:rowOff>
    </xdr:from>
    <xdr:ext cx="405111" cy="259045"/>
    <xdr:sp macro="" textlink="">
      <xdr:nvSpPr>
        <xdr:cNvPr id="499" name="【学校施設】&#10;有形固定資産減価償却率平均値テキスト">
          <a:extLst>
            <a:ext uri="{FF2B5EF4-FFF2-40B4-BE49-F238E27FC236}">
              <a16:creationId xmlns:a16="http://schemas.microsoft.com/office/drawing/2014/main" xmlns="" id="{194BC328-104D-4057-84D8-D46F68DA68DA}"/>
            </a:ext>
          </a:extLst>
        </xdr:cNvPr>
        <xdr:cNvSpPr txBox="1"/>
      </xdr:nvSpPr>
      <xdr:spPr>
        <a:xfrm>
          <a:off x="16357600" y="99472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151674</xdr:rowOff>
    </xdr:from>
    <xdr:to>
      <xdr:col>85</xdr:col>
      <xdr:colOff>177800</xdr:colOff>
      <xdr:row>59</xdr:row>
      <xdr:rowOff>81824</xdr:rowOff>
    </xdr:to>
    <xdr:sp macro="" textlink="">
      <xdr:nvSpPr>
        <xdr:cNvPr id="500" name="フローチャート: 判断 499">
          <a:extLst>
            <a:ext uri="{FF2B5EF4-FFF2-40B4-BE49-F238E27FC236}">
              <a16:creationId xmlns:a16="http://schemas.microsoft.com/office/drawing/2014/main" xmlns="" id="{B5F15384-1CE8-4B00-B337-5074267CFB3B}"/>
            </a:ext>
          </a:extLst>
        </xdr:cNvPr>
        <xdr:cNvSpPr/>
      </xdr:nvSpPr>
      <xdr:spPr>
        <a:xfrm>
          <a:off x="16268700" y="1009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146776</xdr:rowOff>
    </xdr:from>
    <xdr:to>
      <xdr:col>81</xdr:col>
      <xdr:colOff>101600</xdr:colOff>
      <xdr:row>59</xdr:row>
      <xdr:rowOff>76926</xdr:rowOff>
    </xdr:to>
    <xdr:sp macro="" textlink="">
      <xdr:nvSpPr>
        <xdr:cNvPr id="501" name="フローチャート: 判断 500">
          <a:extLst>
            <a:ext uri="{FF2B5EF4-FFF2-40B4-BE49-F238E27FC236}">
              <a16:creationId xmlns:a16="http://schemas.microsoft.com/office/drawing/2014/main" xmlns="" id="{005C241A-7EB8-4593-B057-1B9AA0CBADC0}"/>
            </a:ext>
          </a:extLst>
        </xdr:cNvPr>
        <xdr:cNvSpPr/>
      </xdr:nvSpPr>
      <xdr:spPr>
        <a:xfrm>
          <a:off x="15430500" y="10090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153307</xdr:rowOff>
    </xdr:from>
    <xdr:to>
      <xdr:col>76</xdr:col>
      <xdr:colOff>165100</xdr:colOff>
      <xdr:row>59</xdr:row>
      <xdr:rowOff>83457</xdr:rowOff>
    </xdr:to>
    <xdr:sp macro="" textlink="">
      <xdr:nvSpPr>
        <xdr:cNvPr id="502" name="フローチャート: 判断 501">
          <a:extLst>
            <a:ext uri="{FF2B5EF4-FFF2-40B4-BE49-F238E27FC236}">
              <a16:creationId xmlns:a16="http://schemas.microsoft.com/office/drawing/2014/main" xmlns="" id="{29144A84-B77C-495B-A904-82FF32C121EB}"/>
            </a:ext>
          </a:extLst>
        </xdr:cNvPr>
        <xdr:cNvSpPr/>
      </xdr:nvSpPr>
      <xdr:spPr>
        <a:xfrm>
          <a:off x="14541500" y="1009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45538</xdr:rowOff>
    </xdr:from>
    <xdr:to>
      <xdr:col>72</xdr:col>
      <xdr:colOff>38100</xdr:colOff>
      <xdr:row>59</xdr:row>
      <xdr:rowOff>147138</xdr:rowOff>
    </xdr:to>
    <xdr:sp macro="" textlink="">
      <xdr:nvSpPr>
        <xdr:cNvPr id="503" name="フローチャート: 判断 502">
          <a:extLst>
            <a:ext uri="{FF2B5EF4-FFF2-40B4-BE49-F238E27FC236}">
              <a16:creationId xmlns:a16="http://schemas.microsoft.com/office/drawing/2014/main" xmlns="" id="{7C23FBFE-AD5C-46AD-A39C-6D58024167C3}"/>
            </a:ext>
          </a:extLst>
        </xdr:cNvPr>
        <xdr:cNvSpPr/>
      </xdr:nvSpPr>
      <xdr:spPr>
        <a:xfrm>
          <a:off x="13652500" y="1016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4" name="テキスト ボックス 503">
          <a:extLst>
            <a:ext uri="{FF2B5EF4-FFF2-40B4-BE49-F238E27FC236}">
              <a16:creationId xmlns:a16="http://schemas.microsoft.com/office/drawing/2014/main" xmlns="" id="{918A4170-061E-46DC-8E52-F10D18F3A874}"/>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5" name="テキスト ボックス 504">
          <a:extLst>
            <a:ext uri="{FF2B5EF4-FFF2-40B4-BE49-F238E27FC236}">
              <a16:creationId xmlns:a16="http://schemas.microsoft.com/office/drawing/2014/main" xmlns="" id="{283947E6-ED94-423C-93AC-C03758B944DF}"/>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6" name="テキスト ボックス 505">
          <a:extLst>
            <a:ext uri="{FF2B5EF4-FFF2-40B4-BE49-F238E27FC236}">
              <a16:creationId xmlns:a16="http://schemas.microsoft.com/office/drawing/2014/main" xmlns="" id="{AC5EBA17-B0C3-40A4-ACAC-0BAC73D4D16C}"/>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7" name="テキスト ボックス 506">
          <a:extLst>
            <a:ext uri="{FF2B5EF4-FFF2-40B4-BE49-F238E27FC236}">
              <a16:creationId xmlns:a16="http://schemas.microsoft.com/office/drawing/2014/main" xmlns="" id="{3E92B81C-AF21-411B-B432-841773DC7D72}"/>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8" name="テキスト ボックス 507">
          <a:extLst>
            <a:ext uri="{FF2B5EF4-FFF2-40B4-BE49-F238E27FC236}">
              <a16:creationId xmlns:a16="http://schemas.microsoft.com/office/drawing/2014/main" xmlns="" id="{C7E9D38C-287C-40AF-8AD4-989013C052EA}"/>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37374</xdr:rowOff>
    </xdr:from>
    <xdr:to>
      <xdr:col>85</xdr:col>
      <xdr:colOff>177800</xdr:colOff>
      <xdr:row>59</xdr:row>
      <xdr:rowOff>138974</xdr:rowOff>
    </xdr:to>
    <xdr:sp macro="" textlink="">
      <xdr:nvSpPr>
        <xdr:cNvPr id="509" name="楕円 508">
          <a:extLst>
            <a:ext uri="{FF2B5EF4-FFF2-40B4-BE49-F238E27FC236}">
              <a16:creationId xmlns:a16="http://schemas.microsoft.com/office/drawing/2014/main" xmlns="" id="{85184242-6256-4E27-B75B-410F4AB052A8}"/>
            </a:ext>
          </a:extLst>
        </xdr:cNvPr>
        <xdr:cNvSpPr/>
      </xdr:nvSpPr>
      <xdr:spPr>
        <a:xfrm>
          <a:off x="16268700" y="10152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15801</xdr:rowOff>
    </xdr:from>
    <xdr:ext cx="405111" cy="259045"/>
    <xdr:sp macro="" textlink="">
      <xdr:nvSpPr>
        <xdr:cNvPr id="510" name="【学校施設】&#10;有形固定資産減価償却率該当値テキスト">
          <a:extLst>
            <a:ext uri="{FF2B5EF4-FFF2-40B4-BE49-F238E27FC236}">
              <a16:creationId xmlns:a16="http://schemas.microsoft.com/office/drawing/2014/main" xmlns="" id="{973FAA52-F32D-413C-89D6-C62A0D46206B}"/>
            </a:ext>
          </a:extLst>
        </xdr:cNvPr>
        <xdr:cNvSpPr txBox="1"/>
      </xdr:nvSpPr>
      <xdr:spPr>
        <a:xfrm>
          <a:off x="16357600" y="10131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73297</xdr:rowOff>
    </xdr:from>
    <xdr:to>
      <xdr:col>81</xdr:col>
      <xdr:colOff>101600</xdr:colOff>
      <xdr:row>60</xdr:row>
      <xdr:rowOff>3447</xdr:rowOff>
    </xdr:to>
    <xdr:sp macro="" textlink="">
      <xdr:nvSpPr>
        <xdr:cNvPr id="511" name="楕円 510">
          <a:extLst>
            <a:ext uri="{FF2B5EF4-FFF2-40B4-BE49-F238E27FC236}">
              <a16:creationId xmlns:a16="http://schemas.microsoft.com/office/drawing/2014/main" xmlns="" id="{BDE62AF5-3F5B-492C-BC26-96ABF2494EBB}"/>
            </a:ext>
          </a:extLst>
        </xdr:cNvPr>
        <xdr:cNvSpPr/>
      </xdr:nvSpPr>
      <xdr:spPr>
        <a:xfrm>
          <a:off x="15430500" y="10188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88174</xdr:rowOff>
    </xdr:from>
    <xdr:to>
      <xdr:col>85</xdr:col>
      <xdr:colOff>127000</xdr:colOff>
      <xdr:row>59</xdr:row>
      <xdr:rowOff>124097</xdr:rowOff>
    </xdr:to>
    <xdr:cxnSp macro="">
      <xdr:nvCxnSpPr>
        <xdr:cNvPr id="512" name="直線コネクタ 511">
          <a:extLst>
            <a:ext uri="{FF2B5EF4-FFF2-40B4-BE49-F238E27FC236}">
              <a16:creationId xmlns:a16="http://schemas.microsoft.com/office/drawing/2014/main" xmlns="" id="{3C295154-5E8E-41CF-9E4E-11516C101EFD}"/>
            </a:ext>
          </a:extLst>
        </xdr:cNvPr>
        <xdr:cNvCxnSpPr/>
      </xdr:nvCxnSpPr>
      <xdr:spPr>
        <a:xfrm flipV="1">
          <a:off x="15481300" y="10203724"/>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110853</xdr:rowOff>
    </xdr:from>
    <xdr:to>
      <xdr:col>76</xdr:col>
      <xdr:colOff>165100</xdr:colOff>
      <xdr:row>60</xdr:row>
      <xdr:rowOff>41003</xdr:rowOff>
    </xdr:to>
    <xdr:sp macro="" textlink="">
      <xdr:nvSpPr>
        <xdr:cNvPr id="513" name="楕円 512">
          <a:extLst>
            <a:ext uri="{FF2B5EF4-FFF2-40B4-BE49-F238E27FC236}">
              <a16:creationId xmlns:a16="http://schemas.microsoft.com/office/drawing/2014/main" xmlns="" id="{C0150EA9-01DF-4C1D-B7DE-C0D0F39E1DA7}"/>
            </a:ext>
          </a:extLst>
        </xdr:cNvPr>
        <xdr:cNvSpPr/>
      </xdr:nvSpPr>
      <xdr:spPr>
        <a:xfrm>
          <a:off x="14541500" y="10226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124097</xdr:rowOff>
    </xdr:from>
    <xdr:to>
      <xdr:col>81</xdr:col>
      <xdr:colOff>50800</xdr:colOff>
      <xdr:row>59</xdr:row>
      <xdr:rowOff>161653</xdr:rowOff>
    </xdr:to>
    <xdr:cxnSp macro="">
      <xdr:nvCxnSpPr>
        <xdr:cNvPr id="514" name="直線コネクタ 513">
          <a:extLst>
            <a:ext uri="{FF2B5EF4-FFF2-40B4-BE49-F238E27FC236}">
              <a16:creationId xmlns:a16="http://schemas.microsoft.com/office/drawing/2014/main" xmlns="" id="{2EFDF1A6-4A12-4112-A493-49A21E68DD6A}"/>
            </a:ext>
          </a:extLst>
        </xdr:cNvPr>
        <xdr:cNvCxnSpPr/>
      </xdr:nvCxnSpPr>
      <xdr:spPr>
        <a:xfrm flipV="1">
          <a:off x="14592300" y="10239647"/>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151674</xdr:rowOff>
    </xdr:from>
    <xdr:to>
      <xdr:col>72</xdr:col>
      <xdr:colOff>38100</xdr:colOff>
      <xdr:row>60</xdr:row>
      <xdr:rowOff>81824</xdr:rowOff>
    </xdr:to>
    <xdr:sp macro="" textlink="">
      <xdr:nvSpPr>
        <xdr:cNvPr id="515" name="楕円 514">
          <a:extLst>
            <a:ext uri="{FF2B5EF4-FFF2-40B4-BE49-F238E27FC236}">
              <a16:creationId xmlns:a16="http://schemas.microsoft.com/office/drawing/2014/main" xmlns="" id="{0CCEBA5F-31B8-4E5C-8C82-F30AAA7543A3}"/>
            </a:ext>
          </a:extLst>
        </xdr:cNvPr>
        <xdr:cNvSpPr/>
      </xdr:nvSpPr>
      <xdr:spPr>
        <a:xfrm>
          <a:off x="13652500" y="1026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161653</xdr:rowOff>
    </xdr:from>
    <xdr:to>
      <xdr:col>76</xdr:col>
      <xdr:colOff>114300</xdr:colOff>
      <xdr:row>60</xdr:row>
      <xdr:rowOff>31024</xdr:rowOff>
    </xdr:to>
    <xdr:cxnSp macro="">
      <xdr:nvCxnSpPr>
        <xdr:cNvPr id="516" name="直線コネクタ 515">
          <a:extLst>
            <a:ext uri="{FF2B5EF4-FFF2-40B4-BE49-F238E27FC236}">
              <a16:creationId xmlns:a16="http://schemas.microsoft.com/office/drawing/2014/main" xmlns="" id="{4BE8A327-FDF8-4D9A-8FFC-8BFA7E8D3A1A}"/>
            </a:ext>
          </a:extLst>
        </xdr:cNvPr>
        <xdr:cNvCxnSpPr/>
      </xdr:nvCxnSpPr>
      <xdr:spPr>
        <a:xfrm flipV="1">
          <a:off x="13703300" y="10277203"/>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93453</xdr:rowOff>
    </xdr:from>
    <xdr:ext cx="405111" cy="259045"/>
    <xdr:sp macro="" textlink="">
      <xdr:nvSpPr>
        <xdr:cNvPr id="517" name="n_1aveValue【学校施設】&#10;有形固定資産減価償却率">
          <a:extLst>
            <a:ext uri="{FF2B5EF4-FFF2-40B4-BE49-F238E27FC236}">
              <a16:creationId xmlns:a16="http://schemas.microsoft.com/office/drawing/2014/main" xmlns="" id="{5A25813F-30B1-4EBC-8AD2-40FAB24548B7}"/>
            </a:ext>
          </a:extLst>
        </xdr:cNvPr>
        <xdr:cNvSpPr txBox="1"/>
      </xdr:nvSpPr>
      <xdr:spPr>
        <a:xfrm>
          <a:off x="15266044" y="9866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99984</xdr:rowOff>
    </xdr:from>
    <xdr:ext cx="405111" cy="259045"/>
    <xdr:sp macro="" textlink="">
      <xdr:nvSpPr>
        <xdr:cNvPr id="518" name="n_2aveValue【学校施設】&#10;有形固定資産減価償却率">
          <a:extLst>
            <a:ext uri="{FF2B5EF4-FFF2-40B4-BE49-F238E27FC236}">
              <a16:creationId xmlns:a16="http://schemas.microsoft.com/office/drawing/2014/main" xmlns="" id="{CE8A2B08-D945-4F64-B3F8-1D60FAD36C1C}"/>
            </a:ext>
          </a:extLst>
        </xdr:cNvPr>
        <xdr:cNvSpPr txBox="1"/>
      </xdr:nvSpPr>
      <xdr:spPr>
        <a:xfrm>
          <a:off x="14389744" y="9872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163665</xdr:rowOff>
    </xdr:from>
    <xdr:ext cx="405111" cy="259045"/>
    <xdr:sp macro="" textlink="">
      <xdr:nvSpPr>
        <xdr:cNvPr id="519" name="n_3aveValue【学校施設】&#10;有形固定資産減価償却率">
          <a:extLst>
            <a:ext uri="{FF2B5EF4-FFF2-40B4-BE49-F238E27FC236}">
              <a16:creationId xmlns:a16="http://schemas.microsoft.com/office/drawing/2014/main" xmlns="" id="{E0670A3B-0754-49A4-9016-69719285A54A}"/>
            </a:ext>
          </a:extLst>
        </xdr:cNvPr>
        <xdr:cNvSpPr txBox="1"/>
      </xdr:nvSpPr>
      <xdr:spPr>
        <a:xfrm>
          <a:off x="13500744" y="993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166024</xdr:rowOff>
    </xdr:from>
    <xdr:ext cx="405111" cy="259045"/>
    <xdr:sp macro="" textlink="">
      <xdr:nvSpPr>
        <xdr:cNvPr id="520" name="n_1mainValue【学校施設】&#10;有形固定資産減価償却率">
          <a:extLst>
            <a:ext uri="{FF2B5EF4-FFF2-40B4-BE49-F238E27FC236}">
              <a16:creationId xmlns:a16="http://schemas.microsoft.com/office/drawing/2014/main" xmlns="" id="{FD000C10-9E45-4BE0-AE46-E134AE20ECA2}"/>
            </a:ext>
          </a:extLst>
        </xdr:cNvPr>
        <xdr:cNvSpPr txBox="1"/>
      </xdr:nvSpPr>
      <xdr:spPr>
        <a:xfrm>
          <a:off x="15266044" y="102815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32130</xdr:rowOff>
    </xdr:from>
    <xdr:ext cx="405111" cy="259045"/>
    <xdr:sp macro="" textlink="">
      <xdr:nvSpPr>
        <xdr:cNvPr id="521" name="n_2mainValue【学校施設】&#10;有形固定資産減価償却率">
          <a:extLst>
            <a:ext uri="{FF2B5EF4-FFF2-40B4-BE49-F238E27FC236}">
              <a16:creationId xmlns:a16="http://schemas.microsoft.com/office/drawing/2014/main" xmlns="" id="{516E9811-E61E-4231-A612-C59E917FE0C8}"/>
            </a:ext>
          </a:extLst>
        </xdr:cNvPr>
        <xdr:cNvSpPr txBox="1"/>
      </xdr:nvSpPr>
      <xdr:spPr>
        <a:xfrm>
          <a:off x="14389744" y="10319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72951</xdr:rowOff>
    </xdr:from>
    <xdr:ext cx="405111" cy="259045"/>
    <xdr:sp macro="" textlink="">
      <xdr:nvSpPr>
        <xdr:cNvPr id="522" name="n_3mainValue【学校施設】&#10;有形固定資産減価償却率">
          <a:extLst>
            <a:ext uri="{FF2B5EF4-FFF2-40B4-BE49-F238E27FC236}">
              <a16:creationId xmlns:a16="http://schemas.microsoft.com/office/drawing/2014/main" xmlns="" id="{636FE661-D67C-4E31-9A66-6C7B611D07D4}"/>
            </a:ext>
          </a:extLst>
        </xdr:cNvPr>
        <xdr:cNvSpPr txBox="1"/>
      </xdr:nvSpPr>
      <xdr:spPr>
        <a:xfrm>
          <a:off x="13500744" y="10359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3" name="正方形/長方形 522">
          <a:extLst>
            <a:ext uri="{FF2B5EF4-FFF2-40B4-BE49-F238E27FC236}">
              <a16:creationId xmlns:a16="http://schemas.microsoft.com/office/drawing/2014/main" xmlns="" id="{F51147E3-285D-4B22-A2A5-918B77213F13}"/>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4" name="正方形/長方形 523">
          <a:extLst>
            <a:ext uri="{FF2B5EF4-FFF2-40B4-BE49-F238E27FC236}">
              <a16:creationId xmlns:a16="http://schemas.microsoft.com/office/drawing/2014/main" xmlns="" id="{F6724774-7592-4745-9C4E-DFEB900947D1}"/>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5" name="正方形/長方形 524">
          <a:extLst>
            <a:ext uri="{FF2B5EF4-FFF2-40B4-BE49-F238E27FC236}">
              <a16:creationId xmlns:a16="http://schemas.microsoft.com/office/drawing/2014/main" xmlns="" id="{B5AC14CE-0D2D-404E-A85E-24224E32E9C3}"/>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6" name="正方形/長方形 525">
          <a:extLst>
            <a:ext uri="{FF2B5EF4-FFF2-40B4-BE49-F238E27FC236}">
              <a16:creationId xmlns:a16="http://schemas.microsoft.com/office/drawing/2014/main" xmlns="" id="{61B423ED-9D81-43AF-BA2F-347E3F97324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7" name="正方形/長方形 526">
          <a:extLst>
            <a:ext uri="{FF2B5EF4-FFF2-40B4-BE49-F238E27FC236}">
              <a16:creationId xmlns:a16="http://schemas.microsoft.com/office/drawing/2014/main" xmlns="" id="{C5D83CA7-78CB-4064-B686-AA248CF5DB53}"/>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8" name="正方形/長方形 527">
          <a:extLst>
            <a:ext uri="{FF2B5EF4-FFF2-40B4-BE49-F238E27FC236}">
              <a16:creationId xmlns:a16="http://schemas.microsoft.com/office/drawing/2014/main" xmlns="" id="{5D92259A-D199-4B6F-833B-CE81E0F3B319}"/>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9" name="正方形/長方形 528">
          <a:extLst>
            <a:ext uri="{FF2B5EF4-FFF2-40B4-BE49-F238E27FC236}">
              <a16:creationId xmlns:a16="http://schemas.microsoft.com/office/drawing/2014/main" xmlns="" id="{C9516228-B932-4C4E-9993-6FD77E948B4A}"/>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30" name="正方形/長方形 529">
          <a:extLst>
            <a:ext uri="{FF2B5EF4-FFF2-40B4-BE49-F238E27FC236}">
              <a16:creationId xmlns:a16="http://schemas.microsoft.com/office/drawing/2014/main" xmlns="" id="{990008AB-CC52-4B57-AD78-9C2C5F0762CE}"/>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1" name="テキスト ボックス 530">
          <a:extLst>
            <a:ext uri="{FF2B5EF4-FFF2-40B4-BE49-F238E27FC236}">
              <a16:creationId xmlns:a16="http://schemas.microsoft.com/office/drawing/2014/main" xmlns="" id="{79AB1B52-D493-4D8A-BE2F-C127E73CEE1E}"/>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2" name="直線コネクタ 531">
          <a:extLst>
            <a:ext uri="{FF2B5EF4-FFF2-40B4-BE49-F238E27FC236}">
              <a16:creationId xmlns:a16="http://schemas.microsoft.com/office/drawing/2014/main" xmlns="" id="{4AE7B294-F44D-4262-AF34-A2B1E6EA6003}"/>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33" name="直線コネクタ 532">
          <a:extLst>
            <a:ext uri="{FF2B5EF4-FFF2-40B4-BE49-F238E27FC236}">
              <a16:creationId xmlns:a16="http://schemas.microsoft.com/office/drawing/2014/main" xmlns="" id="{78866D9C-C6DD-4C6C-9F93-077C256CBF31}"/>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34" name="テキスト ボックス 533">
          <a:extLst>
            <a:ext uri="{FF2B5EF4-FFF2-40B4-BE49-F238E27FC236}">
              <a16:creationId xmlns:a16="http://schemas.microsoft.com/office/drawing/2014/main" xmlns="" id="{E99AE883-3075-4118-B0F8-649ADB39195D}"/>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35" name="直線コネクタ 534">
          <a:extLst>
            <a:ext uri="{FF2B5EF4-FFF2-40B4-BE49-F238E27FC236}">
              <a16:creationId xmlns:a16="http://schemas.microsoft.com/office/drawing/2014/main" xmlns="" id="{D7103D49-5F62-4D2C-9228-2CC3FBE43FFD}"/>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36" name="テキスト ボックス 535">
          <a:extLst>
            <a:ext uri="{FF2B5EF4-FFF2-40B4-BE49-F238E27FC236}">
              <a16:creationId xmlns:a16="http://schemas.microsoft.com/office/drawing/2014/main" xmlns="" id="{2AF88C14-A24D-4704-B3A9-BCA1D00DC8ED}"/>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37" name="直線コネクタ 536">
          <a:extLst>
            <a:ext uri="{FF2B5EF4-FFF2-40B4-BE49-F238E27FC236}">
              <a16:creationId xmlns:a16="http://schemas.microsoft.com/office/drawing/2014/main" xmlns="" id="{9DF9F784-49F6-42C2-8E86-D4F686D7B3AD}"/>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38" name="テキスト ボックス 537">
          <a:extLst>
            <a:ext uri="{FF2B5EF4-FFF2-40B4-BE49-F238E27FC236}">
              <a16:creationId xmlns:a16="http://schemas.microsoft.com/office/drawing/2014/main" xmlns="" id="{6EBE7CBF-9679-47DB-94D1-FCF53A6AB8E6}"/>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39" name="直線コネクタ 538">
          <a:extLst>
            <a:ext uri="{FF2B5EF4-FFF2-40B4-BE49-F238E27FC236}">
              <a16:creationId xmlns:a16="http://schemas.microsoft.com/office/drawing/2014/main" xmlns="" id="{3CB300D3-F48B-4731-9ADD-CA3C513441EC}"/>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40" name="テキスト ボックス 539">
          <a:extLst>
            <a:ext uri="{FF2B5EF4-FFF2-40B4-BE49-F238E27FC236}">
              <a16:creationId xmlns:a16="http://schemas.microsoft.com/office/drawing/2014/main" xmlns="" id="{25004B4B-9EAA-42DA-AF35-4040F8D6D96F}"/>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41" name="直線コネクタ 540">
          <a:extLst>
            <a:ext uri="{FF2B5EF4-FFF2-40B4-BE49-F238E27FC236}">
              <a16:creationId xmlns:a16="http://schemas.microsoft.com/office/drawing/2014/main" xmlns="" id="{01BFD1DC-DDEB-401A-ADE1-17BC3D36DDDA}"/>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542" name="テキスト ボックス 541">
          <a:extLst>
            <a:ext uri="{FF2B5EF4-FFF2-40B4-BE49-F238E27FC236}">
              <a16:creationId xmlns:a16="http://schemas.microsoft.com/office/drawing/2014/main" xmlns="" id="{C71786FF-9296-4C11-976C-6619F20AA09D}"/>
            </a:ext>
          </a:extLst>
        </xdr:cNvPr>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43" name="直線コネクタ 542">
          <a:extLst>
            <a:ext uri="{FF2B5EF4-FFF2-40B4-BE49-F238E27FC236}">
              <a16:creationId xmlns:a16="http://schemas.microsoft.com/office/drawing/2014/main" xmlns="" id="{4AF0B2E5-91E5-4ACE-9FDF-320E10AE0E0F}"/>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544" name="テキスト ボックス 543">
          <a:extLst>
            <a:ext uri="{FF2B5EF4-FFF2-40B4-BE49-F238E27FC236}">
              <a16:creationId xmlns:a16="http://schemas.microsoft.com/office/drawing/2014/main" xmlns="" id="{96B6053B-C10E-44EA-A8D5-D6F75C030093}"/>
            </a:ext>
          </a:extLst>
        </xdr:cNvPr>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5" name="直線コネクタ 544">
          <a:extLst>
            <a:ext uri="{FF2B5EF4-FFF2-40B4-BE49-F238E27FC236}">
              <a16:creationId xmlns:a16="http://schemas.microsoft.com/office/drawing/2014/main" xmlns="" id="{F5B7D312-6229-4101-8B1A-2DA9E7C539EC}"/>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46" name="テキスト ボックス 545">
          <a:extLst>
            <a:ext uri="{FF2B5EF4-FFF2-40B4-BE49-F238E27FC236}">
              <a16:creationId xmlns:a16="http://schemas.microsoft.com/office/drawing/2014/main" xmlns="" id="{FC3DE80F-9A8C-4D83-8254-E53A7EF2899B}"/>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7" name="【学校施設】&#10;一人当たり面積グラフ枠">
          <a:extLst>
            <a:ext uri="{FF2B5EF4-FFF2-40B4-BE49-F238E27FC236}">
              <a16:creationId xmlns:a16="http://schemas.microsoft.com/office/drawing/2014/main" xmlns="" id="{E849EBE9-DDF0-4058-8AA3-5DBEBCE302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123553</xdr:rowOff>
    </xdr:from>
    <xdr:to>
      <xdr:col>116</xdr:col>
      <xdr:colOff>62864</xdr:colOff>
      <xdr:row>64</xdr:row>
      <xdr:rowOff>38753</xdr:rowOff>
    </xdr:to>
    <xdr:cxnSp macro="">
      <xdr:nvCxnSpPr>
        <xdr:cNvPr id="548" name="直線コネクタ 547">
          <a:extLst>
            <a:ext uri="{FF2B5EF4-FFF2-40B4-BE49-F238E27FC236}">
              <a16:creationId xmlns:a16="http://schemas.microsoft.com/office/drawing/2014/main" xmlns="" id="{CD1BD706-A179-4A85-BB9B-4BF87D58D57E}"/>
            </a:ext>
          </a:extLst>
        </xdr:cNvPr>
        <xdr:cNvCxnSpPr/>
      </xdr:nvCxnSpPr>
      <xdr:spPr>
        <a:xfrm flipV="1">
          <a:off x="22160864" y="9553303"/>
          <a:ext cx="0" cy="1458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42580</xdr:rowOff>
    </xdr:from>
    <xdr:ext cx="469744" cy="259045"/>
    <xdr:sp macro="" textlink="">
      <xdr:nvSpPr>
        <xdr:cNvPr id="549" name="【学校施設】&#10;一人当たり面積最小値テキスト">
          <a:extLst>
            <a:ext uri="{FF2B5EF4-FFF2-40B4-BE49-F238E27FC236}">
              <a16:creationId xmlns:a16="http://schemas.microsoft.com/office/drawing/2014/main" xmlns="" id="{A2A88726-EC1D-4389-8BF2-9CB2BFA900B0}"/>
            </a:ext>
          </a:extLst>
        </xdr:cNvPr>
        <xdr:cNvSpPr txBox="1"/>
      </xdr:nvSpPr>
      <xdr:spPr>
        <a:xfrm>
          <a:off x="22199600" y="11015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38753</xdr:rowOff>
    </xdr:from>
    <xdr:to>
      <xdr:col>116</xdr:col>
      <xdr:colOff>152400</xdr:colOff>
      <xdr:row>64</xdr:row>
      <xdr:rowOff>38753</xdr:rowOff>
    </xdr:to>
    <xdr:cxnSp macro="">
      <xdr:nvCxnSpPr>
        <xdr:cNvPr id="550" name="直線コネクタ 549">
          <a:extLst>
            <a:ext uri="{FF2B5EF4-FFF2-40B4-BE49-F238E27FC236}">
              <a16:creationId xmlns:a16="http://schemas.microsoft.com/office/drawing/2014/main" xmlns="" id="{F17C0D57-DFEE-4066-824B-FC4CC94A5DAF}"/>
            </a:ext>
          </a:extLst>
        </xdr:cNvPr>
        <xdr:cNvCxnSpPr/>
      </xdr:nvCxnSpPr>
      <xdr:spPr>
        <a:xfrm>
          <a:off x="22072600" y="11011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70230</xdr:rowOff>
    </xdr:from>
    <xdr:ext cx="534377" cy="259045"/>
    <xdr:sp macro="" textlink="">
      <xdr:nvSpPr>
        <xdr:cNvPr id="551" name="【学校施設】&#10;一人当たり面積最大値テキスト">
          <a:extLst>
            <a:ext uri="{FF2B5EF4-FFF2-40B4-BE49-F238E27FC236}">
              <a16:creationId xmlns:a16="http://schemas.microsoft.com/office/drawing/2014/main" xmlns="" id="{50022936-6048-45E9-8CF2-CFB636025E04}"/>
            </a:ext>
          </a:extLst>
        </xdr:cNvPr>
        <xdr:cNvSpPr txBox="1"/>
      </xdr:nvSpPr>
      <xdr:spPr>
        <a:xfrm>
          <a:off x="22199600" y="9328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123553</xdr:rowOff>
    </xdr:from>
    <xdr:to>
      <xdr:col>116</xdr:col>
      <xdr:colOff>152400</xdr:colOff>
      <xdr:row>55</xdr:row>
      <xdr:rowOff>123553</xdr:rowOff>
    </xdr:to>
    <xdr:cxnSp macro="">
      <xdr:nvCxnSpPr>
        <xdr:cNvPr id="552" name="直線コネクタ 551">
          <a:extLst>
            <a:ext uri="{FF2B5EF4-FFF2-40B4-BE49-F238E27FC236}">
              <a16:creationId xmlns:a16="http://schemas.microsoft.com/office/drawing/2014/main" xmlns="" id="{88079F1A-C1F2-4308-BB1D-A47B8665F727}"/>
            </a:ext>
          </a:extLst>
        </xdr:cNvPr>
        <xdr:cNvCxnSpPr/>
      </xdr:nvCxnSpPr>
      <xdr:spPr>
        <a:xfrm>
          <a:off x="22072600" y="9553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168346</xdr:rowOff>
    </xdr:from>
    <xdr:ext cx="469744" cy="259045"/>
    <xdr:sp macro="" textlink="">
      <xdr:nvSpPr>
        <xdr:cNvPr id="553" name="【学校施設】&#10;一人当たり面積平均値テキスト">
          <a:extLst>
            <a:ext uri="{FF2B5EF4-FFF2-40B4-BE49-F238E27FC236}">
              <a16:creationId xmlns:a16="http://schemas.microsoft.com/office/drawing/2014/main" xmlns="" id="{2FF45FE2-D4F7-4301-84B5-0ED9F12BCA12}"/>
            </a:ext>
          </a:extLst>
        </xdr:cNvPr>
        <xdr:cNvSpPr txBox="1"/>
      </xdr:nvSpPr>
      <xdr:spPr>
        <a:xfrm>
          <a:off x="22199600" y="106267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145469</xdr:rowOff>
    </xdr:from>
    <xdr:to>
      <xdr:col>116</xdr:col>
      <xdr:colOff>114300</xdr:colOff>
      <xdr:row>63</xdr:row>
      <xdr:rowOff>75619</xdr:rowOff>
    </xdr:to>
    <xdr:sp macro="" textlink="">
      <xdr:nvSpPr>
        <xdr:cNvPr id="554" name="フローチャート: 判断 553">
          <a:extLst>
            <a:ext uri="{FF2B5EF4-FFF2-40B4-BE49-F238E27FC236}">
              <a16:creationId xmlns:a16="http://schemas.microsoft.com/office/drawing/2014/main" xmlns="" id="{3BB50162-92A4-4B1E-AD3C-CA3B7AE0FC7E}"/>
            </a:ext>
          </a:extLst>
        </xdr:cNvPr>
        <xdr:cNvSpPr/>
      </xdr:nvSpPr>
      <xdr:spPr>
        <a:xfrm>
          <a:off x="22110700" y="1077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167567</xdr:rowOff>
    </xdr:from>
    <xdr:to>
      <xdr:col>112</xdr:col>
      <xdr:colOff>38100</xdr:colOff>
      <xdr:row>63</xdr:row>
      <xdr:rowOff>97717</xdr:rowOff>
    </xdr:to>
    <xdr:sp macro="" textlink="">
      <xdr:nvSpPr>
        <xdr:cNvPr id="555" name="フローチャート: 判断 554">
          <a:extLst>
            <a:ext uri="{FF2B5EF4-FFF2-40B4-BE49-F238E27FC236}">
              <a16:creationId xmlns:a16="http://schemas.microsoft.com/office/drawing/2014/main" xmlns="" id="{8A95370C-671A-4393-B02E-48D2EC9144B7}"/>
            </a:ext>
          </a:extLst>
        </xdr:cNvPr>
        <xdr:cNvSpPr/>
      </xdr:nvSpPr>
      <xdr:spPr>
        <a:xfrm>
          <a:off x="21272500" y="1079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168656</xdr:rowOff>
    </xdr:from>
    <xdr:to>
      <xdr:col>107</xdr:col>
      <xdr:colOff>101600</xdr:colOff>
      <xdr:row>63</xdr:row>
      <xdr:rowOff>98806</xdr:rowOff>
    </xdr:to>
    <xdr:sp macro="" textlink="">
      <xdr:nvSpPr>
        <xdr:cNvPr id="556" name="フローチャート: 判断 555">
          <a:extLst>
            <a:ext uri="{FF2B5EF4-FFF2-40B4-BE49-F238E27FC236}">
              <a16:creationId xmlns:a16="http://schemas.microsoft.com/office/drawing/2014/main" xmlns="" id="{0FF3D78B-2014-4BE2-90F7-115B96862BB6}"/>
            </a:ext>
          </a:extLst>
        </xdr:cNvPr>
        <xdr:cNvSpPr/>
      </xdr:nvSpPr>
      <xdr:spPr>
        <a:xfrm>
          <a:off x="20383500" y="1079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165173</xdr:rowOff>
    </xdr:from>
    <xdr:to>
      <xdr:col>102</xdr:col>
      <xdr:colOff>165100</xdr:colOff>
      <xdr:row>63</xdr:row>
      <xdr:rowOff>95323</xdr:rowOff>
    </xdr:to>
    <xdr:sp macro="" textlink="">
      <xdr:nvSpPr>
        <xdr:cNvPr id="557" name="フローチャート: 判断 556">
          <a:extLst>
            <a:ext uri="{FF2B5EF4-FFF2-40B4-BE49-F238E27FC236}">
              <a16:creationId xmlns:a16="http://schemas.microsoft.com/office/drawing/2014/main" xmlns="" id="{79CD4A67-48AD-48F7-9260-0B155B689027}"/>
            </a:ext>
          </a:extLst>
        </xdr:cNvPr>
        <xdr:cNvSpPr/>
      </xdr:nvSpPr>
      <xdr:spPr>
        <a:xfrm>
          <a:off x="19494500" y="1079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8" name="テキスト ボックス 557">
          <a:extLst>
            <a:ext uri="{FF2B5EF4-FFF2-40B4-BE49-F238E27FC236}">
              <a16:creationId xmlns:a16="http://schemas.microsoft.com/office/drawing/2014/main" xmlns="" id="{DF78D0DB-8ECB-4793-849E-0424D27F890F}"/>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9" name="テキスト ボックス 558">
          <a:extLst>
            <a:ext uri="{FF2B5EF4-FFF2-40B4-BE49-F238E27FC236}">
              <a16:creationId xmlns:a16="http://schemas.microsoft.com/office/drawing/2014/main" xmlns="" id="{E098F599-0644-4B83-B5D8-87C3176A2E74}"/>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60" name="テキスト ボックス 559">
          <a:extLst>
            <a:ext uri="{FF2B5EF4-FFF2-40B4-BE49-F238E27FC236}">
              <a16:creationId xmlns:a16="http://schemas.microsoft.com/office/drawing/2014/main" xmlns="" id="{F5CC8C86-53BB-4100-B0AF-5795438BD436}"/>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61" name="テキスト ボックス 560">
          <a:extLst>
            <a:ext uri="{FF2B5EF4-FFF2-40B4-BE49-F238E27FC236}">
              <a16:creationId xmlns:a16="http://schemas.microsoft.com/office/drawing/2014/main" xmlns="" id="{52105FA5-71C5-496E-8406-3B22272A3F1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62" name="テキスト ボックス 561">
          <a:extLst>
            <a:ext uri="{FF2B5EF4-FFF2-40B4-BE49-F238E27FC236}">
              <a16:creationId xmlns:a16="http://schemas.microsoft.com/office/drawing/2014/main" xmlns="" id="{BC602AD5-8BD9-4383-B5BB-FBDBCC4C616E}"/>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161362</xdr:rowOff>
    </xdr:from>
    <xdr:to>
      <xdr:col>116</xdr:col>
      <xdr:colOff>114300</xdr:colOff>
      <xdr:row>63</xdr:row>
      <xdr:rowOff>91512</xdr:rowOff>
    </xdr:to>
    <xdr:sp macro="" textlink="">
      <xdr:nvSpPr>
        <xdr:cNvPr id="563" name="楕円 562">
          <a:extLst>
            <a:ext uri="{FF2B5EF4-FFF2-40B4-BE49-F238E27FC236}">
              <a16:creationId xmlns:a16="http://schemas.microsoft.com/office/drawing/2014/main" xmlns="" id="{56CBA12A-5601-4ED4-8EB7-7BF5DB60BC52}"/>
            </a:ext>
          </a:extLst>
        </xdr:cNvPr>
        <xdr:cNvSpPr/>
      </xdr:nvSpPr>
      <xdr:spPr>
        <a:xfrm>
          <a:off x="22110700" y="10791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139789</xdr:rowOff>
    </xdr:from>
    <xdr:ext cx="469744" cy="259045"/>
    <xdr:sp macro="" textlink="">
      <xdr:nvSpPr>
        <xdr:cNvPr id="564" name="【学校施設】&#10;一人当たり面積該当値テキスト">
          <a:extLst>
            <a:ext uri="{FF2B5EF4-FFF2-40B4-BE49-F238E27FC236}">
              <a16:creationId xmlns:a16="http://schemas.microsoft.com/office/drawing/2014/main" xmlns="" id="{F4EC3FF2-D090-4773-A57A-229161793286}"/>
            </a:ext>
          </a:extLst>
        </xdr:cNvPr>
        <xdr:cNvSpPr txBox="1"/>
      </xdr:nvSpPr>
      <xdr:spPr>
        <a:xfrm>
          <a:off x="22199600" y="10769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163540</xdr:rowOff>
    </xdr:from>
    <xdr:to>
      <xdr:col>112</xdr:col>
      <xdr:colOff>38100</xdr:colOff>
      <xdr:row>63</xdr:row>
      <xdr:rowOff>93690</xdr:rowOff>
    </xdr:to>
    <xdr:sp macro="" textlink="">
      <xdr:nvSpPr>
        <xdr:cNvPr id="565" name="楕円 564">
          <a:extLst>
            <a:ext uri="{FF2B5EF4-FFF2-40B4-BE49-F238E27FC236}">
              <a16:creationId xmlns:a16="http://schemas.microsoft.com/office/drawing/2014/main" xmlns="" id="{4A8D15D7-DA38-4941-80D7-CE3F59B9C285}"/>
            </a:ext>
          </a:extLst>
        </xdr:cNvPr>
        <xdr:cNvSpPr/>
      </xdr:nvSpPr>
      <xdr:spPr>
        <a:xfrm>
          <a:off x="21272500" y="10793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40712</xdr:rowOff>
    </xdr:from>
    <xdr:to>
      <xdr:col>116</xdr:col>
      <xdr:colOff>63500</xdr:colOff>
      <xdr:row>63</xdr:row>
      <xdr:rowOff>42890</xdr:rowOff>
    </xdr:to>
    <xdr:cxnSp macro="">
      <xdr:nvCxnSpPr>
        <xdr:cNvPr id="566" name="直線コネクタ 565">
          <a:extLst>
            <a:ext uri="{FF2B5EF4-FFF2-40B4-BE49-F238E27FC236}">
              <a16:creationId xmlns:a16="http://schemas.microsoft.com/office/drawing/2014/main" xmlns="" id="{68E7002F-3CB5-4010-ABB3-E6B9D83A7A4C}"/>
            </a:ext>
          </a:extLst>
        </xdr:cNvPr>
        <xdr:cNvCxnSpPr/>
      </xdr:nvCxnSpPr>
      <xdr:spPr>
        <a:xfrm flipV="1">
          <a:off x="21323300" y="10842062"/>
          <a:ext cx="838200" cy="2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80700</xdr:rowOff>
    </xdr:from>
    <xdr:to>
      <xdr:col>107</xdr:col>
      <xdr:colOff>101600</xdr:colOff>
      <xdr:row>63</xdr:row>
      <xdr:rowOff>10850</xdr:rowOff>
    </xdr:to>
    <xdr:sp macro="" textlink="">
      <xdr:nvSpPr>
        <xdr:cNvPr id="567" name="楕円 566">
          <a:extLst>
            <a:ext uri="{FF2B5EF4-FFF2-40B4-BE49-F238E27FC236}">
              <a16:creationId xmlns:a16="http://schemas.microsoft.com/office/drawing/2014/main" xmlns="" id="{6A0976FD-0299-47C7-932E-E8A4BF7A6C2F}"/>
            </a:ext>
          </a:extLst>
        </xdr:cNvPr>
        <xdr:cNvSpPr/>
      </xdr:nvSpPr>
      <xdr:spPr>
        <a:xfrm>
          <a:off x="20383500" y="1071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131500</xdr:rowOff>
    </xdr:from>
    <xdr:to>
      <xdr:col>111</xdr:col>
      <xdr:colOff>177800</xdr:colOff>
      <xdr:row>63</xdr:row>
      <xdr:rowOff>42890</xdr:rowOff>
    </xdr:to>
    <xdr:cxnSp macro="">
      <xdr:nvCxnSpPr>
        <xdr:cNvPr id="568" name="直線コネクタ 567">
          <a:extLst>
            <a:ext uri="{FF2B5EF4-FFF2-40B4-BE49-F238E27FC236}">
              <a16:creationId xmlns:a16="http://schemas.microsoft.com/office/drawing/2014/main" xmlns="" id="{F0360D2A-7CD9-4311-842D-FF84674BC8C5}"/>
            </a:ext>
          </a:extLst>
        </xdr:cNvPr>
        <xdr:cNvCxnSpPr/>
      </xdr:nvCxnSpPr>
      <xdr:spPr>
        <a:xfrm>
          <a:off x="20434300" y="10761400"/>
          <a:ext cx="889000" cy="82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85272</xdr:rowOff>
    </xdr:from>
    <xdr:to>
      <xdr:col>102</xdr:col>
      <xdr:colOff>165100</xdr:colOff>
      <xdr:row>63</xdr:row>
      <xdr:rowOff>15422</xdr:rowOff>
    </xdr:to>
    <xdr:sp macro="" textlink="">
      <xdr:nvSpPr>
        <xdr:cNvPr id="569" name="楕円 568">
          <a:extLst>
            <a:ext uri="{FF2B5EF4-FFF2-40B4-BE49-F238E27FC236}">
              <a16:creationId xmlns:a16="http://schemas.microsoft.com/office/drawing/2014/main" xmlns="" id="{B68E37E3-4A65-4283-9CEE-9A3CD79A887D}"/>
            </a:ext>
          </a:extLst>
        </xdr:cNvPr>
        <xdr:cNvSpPr/>
      </xdr:nvSpPr>
      <xdr:spPr>
        <a:xfrm>
          <a:off x="19494500" y="10715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131500</xdr:rowOff>
    </xdr:from>
    <xdr:to>
      <xdr:col>107</xdr:col>
      <xdr:colOff>50800</xdr:colOff>
      <xdr:row>62</xdr:row>
      <xdr:rowOff>136072</xdr:rowOff>
    </xdr:to>
    <xdr:cxnSp macro="">
      <xdr:nvCxnSpPr>
        <xdr:cNvPr id="570" name="直線コネクタ 569">
          <a:extLst>
            <a:ext uri="{FF2B5EF4-FFF2-40B4-BE49-F238E27FC236}">
              <a16:creationId xmlns:a16="http://schemas.microsoft.com/office/drawing/2014/main" xmlns="" id="{52F9E6B4-A8D8-45EE-A4DB-9CCE573AA5EC}"/>
            </a:ext>
          </a:extLst>
        </xdr:cNvPr>
        <xdr:cNvCxnSpPr/>
      </xdr:nvCxnSpPr>
      <xdr:spPr>
        <a:xfrm flipV="1">
          <a:off x="19545300" y="1076140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88844</xdr:rowOff>
    </xdr:from>
    <xdr:ext cx="469744" cy="259045"/>
    <xdr:sp macro="" textlink="">
      <xdr:nvSpPr>
        <xdr:cNvPr id="571" name="n_1aveValue【学校施設】&#10;一人当たり面積">
          <a:extLst>
            <a:ext uri="{FF2B5EF4-FFF2-40B4-BE49-F238E27FC236}">
              <a16:creationId xmlns:a16="http://schemas.microsoft.com/office/drawing/2014/main" xmlns="" id="{3D8F4231-97F5-4398-9D09-A9787A772BFE}"/>
            </a:ext>
          </a:extLst>
        </xdr:cNvPr>
        <xdr:cNvSpPr txBox="1"/>
      </xdr:nvSpPr>
      <xdr:spPr>
        <a:xfrm>
          <a:off x="21075727" y="10890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89933</xdr:rowOff>
    </xdr:from>
    <xdr:ext cx="469744" cy="259045"/>
    <xdr:sp macro="" textlink="">
      <xdr:nvSpPr>
        <xdr:cNvPr id="572" name="n_2aveValue【学校施設】&#10;一人当たり面積">
          <a:extLst>
            <a:ext uri="{FF2B5EF4-FFF2-40B4-BE49-F238E27FC236}">
              <a16:creationId xmlns:a16="http://schemas.microsoft.com/office/drawing/2014/main" xmlns="" id="{6C37E3BB-CFC7-49FE-A903-8CF541A1FC93}"/>
            </a:ext>
          </a:extLst>
        </xdr:cNvPr>
        <xdr:cNvSpPr txBox="1"/>
      </xdr:nvSpPr>
      <xdr:spPr>
        <a:xfrm>
          <a:off x="20199427" y="1089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86450</xdr:rowOff>
    </xdr:from>
    <xdr:ext cx="469744" cy="259045"/>
    <xdr:sp macro="" textlink="">
      <xdr:nvSpPr>
        <xdr:cNvPr id="573" name="n_3aveValue【学校施設】&#10;一人当たり面積">
          <a:extLst>
            <a:ext uri="{FF2B5EF4-FFF2-40B4-BE49-F238E27FC236}">
              <a16:creationId xmlns:a16="http://schemas.microsoft.com/office/drawing/2014/main" xmlns="" id="{B0516B3B-786C-4686-84A4-9F1828F139F6}"/>
            </a:ext>
          </a:extLst>
        </xdr:cNvPr>
        <xdr:cNvSpPr txBox="1"/>
      </xdr:nvSpPr>
      <xdr:spPr>
        <a:xfrm>
          <a:off x="19310427" y="10887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110217</xdr:rowOff>
    </xdr:from>
    <xdr:ext cx="469744" cy="259045"/>
    <xdr:sp macro="" textlink="">
      <xdr:nvSpPr>
        <xdr:cNvPr id="574" name="n_1mainValue【学校施設】&#10;一人当たり面積">
          <a:extLst>
            <a:ext uri="{FF2B5EF4-FFF2-40B4-BE49-F238E27FC236}">
              <a16:creationId xmlns:a16="http://schemas.microsoft.com/office/drawing/2014/main" xmlns="" id="{D1D72DCD-92EE-4376-813C-4CDBB43D1C5A}"/>
            </a:ext>
          </a:extLst>
        </xdr:cNvPr>
        <xdr:cNvSpPr txBox="1"/>
      </xdr:nvSpPr>
      <xdr:spPr>
        <a:xfrm>
          <a:off x="21075727" y="10568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27377</xdr:rowOff>
    </xdr:from>
    <xdr:ext cx="469744" cy="259045"/>
    <xdr:sp macro="" textlink="">
      <xdr:nvSpPr>
        <xdr:cNvPr id="575" name="n_2mainValue【学校施設】&#10;一人当たり面積">
          <a:extLst>
            <a:ext uri="{FF2B5EF4-FFF2-40B4-BE49-F238E27FC236}">
              <a16:creationId xmlns:a16="http://schemas.microsoft.com/office/drawing/2014/main" xmlns="" id="{FEDDA69D-AC9F-44A5-85C7-21EB0965496D}"/>
            </a:ext>
          </a:extLst>
        </xdr:cNvPr>
        <xdr:cNvSpPr txBox="1"/>
      </xdr:nvSpPr>
      <xdr:spPr>
        <a:xfrm>
          <a:off x="20199427" y="10485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31949</xdr:rowOff>
    </xdr:from>
    <xdr:ext cx="469744" cy="259045"/>
    <xdr:sp macro="" textlink="">
      <xdr:nvSpPr>
        <xdr:cNvPr id="576" name="n_3mainValue【学校施設】&#10;一人当たり面積">
          <a:extLst>
            <a:ext uri="{FF2B5EF4-FFF2-40B4-BE49-F238E27FC236}">
              <a16:creationId xmlns:a16="http://schemas.microsoft.com/office/drawing/2014/main" xmlns="" id="{E7C347A1-D996-4D6F-8C7C-C2A1BE4D0319}"/>
            </a:ext>
          </a:extLst>
        </xdr:cNvPr>
        <xdr:cNvSpPr txBox="1"/>
      </xdr:nvSpPr>
      <xdr:spPr>
        <a:xfrm>
          <a:off x="19310427" y="10490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7" name="正方形/長方形 576">
          <a:extLst>
            <a:ext uri="{FF2B5EF4-FFF2-40B4-BE49-F238E27FC236}">
              <a16:creationId xmlns:a16="http://schemas.microsoft.com/office/drawing/2014/main" xmlns="" id="{D41B96E1-CE24-474D-A4FB-D9DC341F6B99}"/>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8" name="正方形/長方形 577">
          <a:extLst>
            <a:ext uri="{FF2B5EF4-FFF2-40B4-BE49-F238E27FC236}">
              <a16:creationId xmlns:a16="http://schemas.microsoft.com/office/drawing/2014/main" xmlns="" id="{92EDCCED-31D2-4354-A4A3-F9895DE3D941}"/>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9" name="正方形/長方形 578">
          <a:extLst>
            <a:ext uri="{FF2B5EF4-FFF2-40B4-BE49-F238E27FC236}">
              <a16:creationId xmlns:a16="http://schemas.microsoft.com/office/drawing/2014/main" xmlns="" id="{7924F562-9FE4-41CE-A9F6-F365D76BBE54}"/>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80" name="正方形/長方形 579">
          <a:extLst>
            <a:ext uri="{FF2B5EF4-FFF2-40B4-BE49-F238E27FC236}">
              <a16:creationId xmlns:a16="http://schemas.microsoft.com/office/drawing/2014/main" xmlns="" id="{9E6A77A9-7237-4A16-AEA9-57BAFA024516}"/>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81" name="正方形/長方形 580">
          <a:extLst>
            <a:ext uri="{FF2B5EF4-FFF2-40B4-BE49-F238E27FC236}">
              <a16:creationId xmlns:a16="http://schemas.microsoft.com/office/drawing/2014/main" xmlns="" id="{5EC2E2BE-7C9B-48FA-A194-135965CBA366}"/>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82" name="正方形/長方形 581">
          <a:extLst>
            <a:ext uri="{FF2B5EF4-FFF2-40B4-BE49-F238E27FC236}">
              <a16:creationId xmlns:a16="http://schemas.microsoft.com/office/drawing/2014/main" xmlns="" id="{7D5D3D95-E916-4056-869E-6B2B842B790D}"/>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83" name="正方形/長方形 582">
          <a:extLst>
            <a:ext uri="{FF2B5EF4-FFF2-40B4-BE49-F238E27FC236}">
              <a16:creationId xmlns:a16="http://schemas.microsoft.com/office/drawing/2014/main" xmlns="" id="{4084507E-AFF2-4D60-AA36-BD060039BFF1}"/>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4" name="正方形/長方形 583">
          <a:extLst>
            <a:ext uri="{FF2B5EF4-FFF2-40B4-BE49-F238E27FC236}">
              <a16:creationId xmlns:a16="http://schemas.microsoft.com/office/drawing/2014/main" xmlns="" id="{4FBD9A59-BF14-4472-B14C-259A97C96A35}"/>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85" name="テキスト ボックス 584">
          <a:extLst>
            <a:ext uri="{FF2B5EF4-FFF2-40B4-BE49-F238E27FC236}">
              <a16:creationId xmlns:a16="http://schemas.microsoft.com/office/drawing/2014/main" xmlns="" id="{57A885DC-AE78-47F5-91F2-7BCBA40C645B}"/>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86" name="直線コネクタ 585">
          <a:extLst>
            <a:ext uri="{FF2B5EF4-FFF2-40B4-BE49-F238E27FC236}">
              <a16:creationId xmlns:a16="http://schemas.microsoft.com/office/drawing/2014/main" xmlns="" id="{A0418F18-695D-45F7-81BE-83686B92D26D}"/>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87" name="直線コネクタ 586">
          <a:extLst>
            <a:ext uri="{FF2B5EF4-FFF2-40B4-BE49-F238E27FC236}">
              <a16:creationId xmlns:a16="http://schemas.microsoft.com/office/drawing/2014/main" xmlns="" id="{5A21F12B-E912-4E6E-8630-AF2FB3EB00C8}"/>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88" name="テキスト ボックス 587">
          <a:extLst>
            <a:ext uri="{FF2B5EF4-FFF2-40B4-BE49-F238E27FC236}">
              <a16:creationId xmlns:a16="http://schemas.microsoft.com/office/drawing/2014/main" xmlns="" id="{AD836ED1-8850-4E77-AD11-023D285AAB44}"/>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89" name="直線コネクタ 588">
          <a:extLst>
            <a:ext uri="{FF2B5EF4-FFF2-40B4-BE49-F238E27FC236}">
              <a16:creationId xmlns:a16="http://schemas.microsoft.com/office/drawing/2014/main" xmlns="" id="{0E380309-058F-47EC-A58D-3BAE44B50447}"/>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90" name="テキスト ボックス 589">
          <a:extLst>
            <a:ext uri="{FF2B5EF4-FFF2-40B4-BE49-F238E27FC236}">
              <a16:creationId xmlns:a16="http://schemas.microsoft.com/office/drawing/2014/main" xmlns="" id="{4BB5C91E-0782-431A-9CBB-235CBB63FFEC}"/>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91" name="直線コネクタ 590">
          <a:extLst>
            <a:ext uri="{FF2B5EF4-FFF2-40B4-BE49-F238E27FC236}">
              <a16:creationId xmlns:a16="http://schemas.microsoft.com/office/drawing/2014/main" xmlns="" id="{81B022AE-323B-4F0D-AF1E-1380417BDE2B}"/>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92" name="テキスト ボックス 591">
          <a:extLst>
            <a:ext uri="{FF2B5EF4-FFF2-40B4-BE49-F238E27FC236}">
              <a16:creationId xmlns:a16="http://schemas.microsoft.com/office/drawing/2014/main" xmlns="" id="{65295831-F47F-4FC6-A246-7F542D68DF32}"/>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93" name="直線コネクタ 592">
          <a:extLst>
            <a:ext uri="{FF2B5EF4-FFF2-40B4-BE49-F238E27FC236}">
              <a16:creationId xmlns:a16="http://schemas.microsoft.com/office/drawing/2014/main" xmlns="" id="{8C1F4412-3408-4E93-94CE-D9E00FAE871A}"/>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94" name="テキスト ボックス 593">
          <a:extLst>
            <a:ext uri="{FF2B5EF4-FFF2-40B4-BE49-F238E27FC236}">
              <a16:creationId xmlns:a16="http://schemas.microsoft.com/office/drawing/2014/main" xmlns="" id="{788A85DC-6176-4C75-9D0A-E0AB8D402D4E}"/>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95" name="直線コネクタ 594">
          <a:extLst>
            <a:ext uri="{FF2B5EF4-FFF2-40B4-BE49-F238E27FC236}">
              <a16:creationId xmlns:a16="http://schemas.microsoft.com/office/drawing/2014/main" xmlns="" id="{59943128-971B-4B4A-AB8B-FAA39DCD3B2D}"/>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96" name="テキスト ボックス 595">
          <a:extLst>
            <a:ext uri="{FF2B5EF4-FFF2-40B4-BE49-F238E27FC236}">
              <a16:creationId xmlns:a16="http://schemas.microsoft.com/office/drawing/2014/main" xmlns="" id="{4475F1CC-F55C-4981-A200-4102CF92A7D4}"/>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97" name="直線コネクタ 596">
          <a:extLst>
            <a:ext uri="{FF2B5EF4-FFF2-40B4-BE49-F238E27FC236}">
              <a16:creationId xmlns:a16="http://schemas.microsoft.com/office/drawing/2014/main" xmlns="" id="{EE874E28-E553-4908-B9A3-FC6AF47C654A}"/>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98" name="テキスト ボックス 597">
          <a:extLst>
            <a:ext uri="{FF2B5EF4-FFF2-40B4-BE49-F238E27FC236}">
              <a16:creationId xmlns:a16="http://schemas.microsoft.com/office/drawing/2014/main" xmlns="" id="{0028274A-7281-4637-B925-384E22C8A01D}"/>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99" name="直線コネクタ 598">
          <a:extLst>
            <a:ext uri="{FF2B5EF4-FFF2-40B4-BE49-F238E27FC236}">
              <a16:creationId xmlns:a16="http://schemas.microsoft.com/office/drawing/2014/main" xmlns="" id="{998F2767-9357-4742-B6D5-99929C460C81}"/>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00" name="テキスト ボックス 599">
          <a:extLst>
            <a:ext uri="{FF2B5EF4-FFF2-40B4-BE49-F238E27FC236}">
              <a16:creationId xmlns:a16="http://schemas.microsoft.com/office/drawing/2014/main" xmlns="" id="{73E2C501-AA13-4C18-8661-743F56EEF2F9}"/>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01" name="【児童館】&#10;有形固定資産減価償却率グラフ枠">
          <a:extLst>
            <a:ext uri="{FF2B5EF4-FFF2-40B4-BE49-F238E27FC236}">
              <a16:creationId xmlns:a16="http://schemas.microsoft.com/office/drawing/2014/main" xmlns="" id="{BF7684E5-AC3E-4AEB-B92C-6C964EF1EBE2}"/>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18506</xdr:rowOff>
    </xdr:to>
    <xdr:cxnSp macro="">
      <xdr:nvCxnSpPr>
        <xdr:cNvPr id="602" name="直線コネクタ 601">
          <a:extLst>
            <a:ext uri="{FF2B5EF4-FFF2-40B4-BE49-F238E27FC236}">
              <a16:creationId xmlns:a16="http://schemas.microsoft.com/office/drawing/2014/main" xmlns="" id="{FC50A8D0-CD41-4491-AA07-668CEDEE68DB}"/>
            </a:ext>
          </a:extLst>
        </xdr:cNvPr>
        <xdr:cNvCxnSpPr/>
      </xdr:nvCxnSpPr>
      <xdr:spPr>
        <a:xfrm flipV="1">
          <a:off x="16318864" y="13280571"/>
          <a:ext cx="0" cy="148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22333</xdr:rowOff>
    </xdr:from>
    <xdr:ext cx="340478" cy="259045"/>
    <xdr:sp macro="" textlink="">
      <xdr:nvSpPr>
        <xdr:cNvPr id="603" name="【児童館】&#10;有形固定資産減価償却率最小値テキスト">
          <a:extLst>
            <a:ext uri="{FF2B5EF4-FFF2-40B4-BE49-F238E27FC236}">
              <a16:creationId xmlns:a16="http://schemas.microsoft.com/office/drawing/2014/main" xmlns="" id="{5AA57DC7-DDEC-4CCE-8BF6-8875FD7427B9}"/>
            </a:ext>
          </a:extLst>
        </xdr:cNvPr>
        <xdr:cNvSpPr txBox="1"/>
      </xdr:nvSpPr>
      <xdr:spPr>
        <a:xfrm>
          <a:off x="16357600" y="1476703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18506</xdr:rowOff>
    </xdr:from>
    <xdr:to>
      <xdr:col>86</xdr:col>
      <xdr:colOff>25400</xdr:colOff>
      <xdr:row>86</xdr:row>
      <xdr:rowOff>18506</xdr:rowOff>
    </xdr:to>
    <xdr:cxnSp macro="">
      <xdr:nvCxnSpPr>
        <xdr:cNvPr id="604" name="直線コネクタ 603">
          <a:extLst>
            <a:ext uri="{FF2B5EF4-FFF2-40B4-BE49-F238E27FC236}">
              <a16:creationId xmlns:a16="http://schemas.microsoft.com/office/drawing/2014/main" xmlns="" id="{870D8C9A-0788-4BE1-94C1-1F3144C2B7E9}"/>
            </a:ext>
          </a:extLst>
        </xdr:cNvPr>
        <xdr:cNvCxnSpPr/>
      </xdr:nvCxnSpPr>
      <xdr:spPr>
        <a:xfrm>
          <a:off x="16230600" y="14763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605" name="【児童館】&#10;有形固定資産減価償却率最大値テキスト">
          <a:extLst>
            <a:ext uri="{FF2B5EF4-FFF2-40B4-BE49-F238E27FC236}">
              <a16:creationId xmlns:a16="http://schemas.microsoft.com/office/drawing/2014/main" xmlns="" id="{CC148E24-087E-4F4E-90EF-483C9B9916A8}"/>
            </a:ext>
          </a:extLst>
        </xdr:cNvPr>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606" name="直線コネクタ 605">
          <a:extLst>
            <a:ext uri="{FF2B5EF4-FFF2-40B4-BE49-F238E27FC236}">
              <a16:creationId xmlns:a16="http://schemas.microsoft.com/office/drawing/2014/main" xmlns="" id="{2D56372F-D4B4-4475-AE09-999041FD0040}"/>
            </a:ext>
          </a:extLst>
        </xdr:cNvPr>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86558</xdr:rowOff>
    </xdr:from>
    <xdr:ext cx="405111" cy="259045"/>
    <xdr:sp macro="" textlink="">
      <xdr:nvSpPr>
        <xdr:cNvPr id="607" name="【児童館】&#10;有形固定資産減価償却率平均値テキスト">
          <a:extLst>
            <a:ext uri="{FF2B5EF4-FFF2-40B4-BE49-F238E27FC236}">
              <a16:creationId xmlns:a16="http://schemas.microsoft.com/office/drawing/2014/main" xmlns="" id="{10333B4E-FF76-4F41-8C17-56E503D9101C}"/>
            </a:ext>
          </a:extLst>
        </xdr:cNvPr>
        <xdr:cNvSpPr txBox="1"/>
      </xdr:nvSpPr>
      <xdr:spPr>
        <a:xfrm>
          <a:off x="16357600" y="138025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108131</xdr:rowOff>
    </xdr:from>
    <xdr:to>
      <xdr:col>85</xdr:col>
      <xdr:colOff>177800</xdr:colOff>
      <xdr:row>81</xdr:row>
      <xdr:rowOff>38281</xdr:rowOff>
    </xdr:to>
    <xdr:sp macro="" textlink="">
      <xdr:nvSpPr>
        <xdr:cNvPr id="608" name="フローチャート: 判断 607">
          <a:extLst>
            <a:ext uri="{FF2B5EF4-FFF2-40B4-BE49-F238E27FC236}">
              <a16:creationId xmlns:a16="http://schemas.microsoft.com/office/drawing/2014/main" xmlns="" id="{FDBB2928-EC22-40B7-82D5-7C41ECFAADCA}"/>
            </a:ext>
          </a:extLst>
        </xdr:cNvPr>
        <xdr:cNvSpPr/>
      </xdr:nvSpPr>
      <xdr:spPr>
        <a:xfrm>
          <a:off x="16268700" y="13824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135889</xdr:rowOff>
    </xdr:from>
    <xdr:to>
      <xdr:col>81</xdr:col>
      <xdr:colOff>101600</xdr:colOff>
      <xdr:row>81</xdr:row>
      <xdr:rowOff>66039</xdr:rowOff>
    </xdr:to>
    <xdr:sp macro="" textlink="">
      <xdr:nvSpPr>
        <xdr:cNvPr id="609" name="フローチャート: 判断 608">
          <a:extLst>
            <a:ext uri="{FF2B5EF4-FFF2-40B4-BE49-F238E27FC236}">
              <a16:creationId xmlns:a16="http://schemas.microsoft.com/office/drawing/2014/main" xmlns="" id="{DD1C799F-0F1C-48D8-A922-A72AC3F6D093}"/>
            </a:ext>
          </a:extLst>
        </xdr:cNvPr>
        <xdr:cNvSpPr/>
      </xdr:nvSpPr>
      <xdr:spPr>
        <a:xfrm>
          <a:off x="15430500" y="1385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79</xdr:row>
      <xdr:rowOff>34652</xdr:rowOff>
    </xdr:from>
    <xdr:to>
      <xdr:col>76</xdr:col>
      <xdr:colOff>165100</xdr:colOff>
      <xdr:row>79</xdr:row>
      <xdr:rowOff>136252</xdr:rowOff>
    </xdr:to>
    <xdr:sp macro="" textlink="">
      <xdr:nvSpPr>
        <xdr:cNvPr id="610" name="フローチャート: 判断 609">
          <a:extLst>
            <a:ext uri="{FF2B5EF4-FFF2-40B4-BE49-F238E27FC236}">
              <a16:creationId xmlns:a16="http://schemas.microsoft.com/office/drawing/2014/main" xmlns="" id="{79385ABA-3D55-4C5A-A2E4-C1A8310B6A22}"/>
            </a:ext>
          </a:extLst>
        </xdr:cNvPr>
        <xdr:cNvSpPr/>
      </xdr:nvSpPr>
      <xdr:spPr>
        <a:xfrm>
          <a:off x="14541500" y="13579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79</xdr:row>
      <xdr:rowOff>152219</xdr:rowOff>
    </xdr:from>
    <xdr:to>
      <xdr:col>72</xdr:col>
      <xdr:colOff>38100</xdr:colOff>
      <xdr:row>80</xdr:row>
      <xdr:rowOff>82369</xdr:rowOff>
    </xdr:to>
    <xdr:sp macro="" textlink="">
      <xdr:nvSpPr>
        <xdr:cNvPr id="611" name="フローチャート: 判断 610">
          <a:extLst>
            <a:ext uri="{FF2B5EF4-FFF2-40B4-BE49-F238E27FC236}">
              <a16:creationId xmlns:a16="http://schemas.microsoft.com/office/drawing/2014/main" xmlns="" id="{9D69B7EA-3B52-48F9-949E-D77D96730824}"/>
            </a:ext>
          </a:extLst>
        </xdr:cNvPr>
        <xdr:cNvSpPr/>
      </xdr:nvSpPr>
      <xdr:spPr>
        <a:xfrm>
          <a:off x="13652500" y="13696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12" name="テキスト ボックス 611">
          <a:extLst>
            <a:ext uri="{FF2B5EF4-FFF2-40B4-BE49-F238E27FC236}">
              <a16:creationId xmlns:a16="http://schemas.microsoft.com/office/drawing/2014/main" xmlns="" id="{E4EEE58A-7990-4C79-83C0-37719670DF85}"/>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13" name="テキスト ボックス 612">
          <a:extLst>
            <a:ext uri="{FF2B5EF4-FFF2-40B4-BE49-F238E27FC236}">
              <a16:creationId xmlns:a16="http://schemas.microsoft.com/office/drawing/2014/main" xmlns="" id="{AA9480BC-69AA-4972-ABC7-135261699DC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14" name="テキスト ボックス 613">
          <a:extLst>
            <a:ext uri="{FF2B5EF4-FFF2-40B4-BE49-F238E27FC236}">
              <a16:creationId xmlns:a16="http://schemas.microsoft.com/office/drawing/2014/main" xmlns="" id="{9EBA1805-BD1B-4233-AC9F-4E8B98E93312}"/>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15" name="テキスト ボックス 614">
          <a:extLst>
            <a:ext uri="{FF2B5EF4-FFF2-40B4-BE49-F238E27FC236}">
              <a16:creationId xmlns:a16="http://schemas.microsoft.com/office/drawing/2014/main" xmlns="" id="{84A2B687-43A3-4748-9A44-10AB8C37BBA4}"/>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16" name="テキスト ボックス 615">
          <a:extLst>
            <a:ext uri="{FF2B5EF4-FFF2-40B4-BE49-F238E27FC236}">
              <a16:creationId xmlns:a16="http://schemas.microsoft.com/office/drawing/2014/main" xmlns="" id="{0D911791-2867-4690-B790-683E39C4D4F3}"/>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41184</xdr:rowOff>
    </xdr:from>
    <xdr:to>
      <xdr:col>85</xdr:col>
      <xdr:colOff>177800</xdr:colOff>
      <xdr:row>78</xdr:row>
      <xdr:rowOff>142784</xdr:rowOff>
    </xdr:to>
    <xdr:sp macro="" textlink="">
      <xdr:nvSpPr>
        <xdr:cNvPr id="617" name="楕円 616">
          <a:extLst>
            <a:ext uri="{FF2B5EF4-FFF2-40B4-BE49-F238E27FC236}">
              <a16:creationId xmlns:a16="http://schemas.microsoft.com/office/drawing/2014/main" xmlns="" id="{C522F884-0492-4722-902A-C454873A683A}"/>
            </a:ext>
          </a:extLst>
        </xdr:cNvPr>
        <xdr:cNvSpPr/>
      </xdr:nvSpPr>
      <xdr:spPr>
        <a:xfrm>
          <a:off x="16268700" y="13414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64061</xdr:rowOff>
    </xdr:from>
    <xdr:ext cx="405111" cy="259045"/>
    <xdr:sp macro="" textlink="">
      <xdr:nvSpPr>
        <xdr:cNvPr id="618" name="【児童館】&#10;有形固定資産減価償却率該当値テキスト">
          <a:extLst>
            <a:ext uri="{FF2B5EF4-FFF2-40B4-BE49-F238E27FC236}">
              <a16:creationId xmlns:a16="http://schemas.microsoft.com/office/drawing/2014/main" xmlns="" id="{3145B383-B84C-44F6-AFB7-9285CFFE561E}"/>
            </a:ext>
          </a:extLst>
        </xdr:cNvPr>
        <xdr:cNvSpPr txBox="1"/>
      </xdr:nvSpPr>
      <xdr:spPr>
        <a:xfrm>
          <a:off x="16357600" y="13265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77107</xdr:rowOff>
    </xdr:from>
    <xdr:to>
      <xdr:col>81</xdr:col>
      <xdr:colOff>101600</xdr:colOff>
      <xdr:row>79</xdr:row>
      <xdr:rowOff>7257</xdr:rowOff>
    </xdr:to>
    <xdr:sp macro="" textlink="">
      <xdr:nvSpPr>
        <xdr:cNvPr id="619" name="楕円 618">
          <a:extLst>
            <a:ext uri="{FF2B5EF4-FFF2-40B4-BE49-F238E27FC236}">
              <a16:creationId xmlns:a16="http://schemas.microsoft.com/office/drawing/2014/main" xmlns="" id="{572EFC4F-8091-4D37-99A5-D22A4F9C1D32}"/>
            </a:ext>
          </a:extLst>
        </xdr:cNvPr>
        <xdr:cNvSpPr/>
      </xdr:nvSpPr>
      <xdr:spPr>
        <a:xfrm>
          <a:off x="15430500" y="13450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91984</xdr:rowOff>
    </xdr:from>
    <xdr:to>
      <xdr:col>85</xdr:col>
      <xdr:colOff>127000</xdr:colOff>
      <xdr:row>78</xdr:row>
      <xdr:rowOff>127907</xdr:rowOff>
    </xdr:to>
    <xdr:cxnSp macro="">
      <xdr:nvCxnSpPr>
        <xdr:cNvPr id="620" name="直線コネクタ 619">
          <a:extLst>
            <a:ext uri="{FF2B5EF4-FFF2-40B4-BE49-F238E27FC236}">
              <a16:creationId xmlns:a16="http://schemas.microsoft.com/office/drawing/2014/main" xmlns="" id="{344FF851-94B5-40B9-8D92-8CC6A07234E0}"/>
            </a:ext>
          </a:extLst>
        </xdr:cNvPr>
        <xdr:cNvCxnSpPr/>
      </xdr:nvCxnSpPr>
      <xdr:spPr>
        <a:xfrm flipV="1">
          <a:off x="15481300" y="13465084"/>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111398</xdr:rowOff>
    </xdr:from>
    <xdr:to>
      <xdr:col>76</xdr:col>
      <xdr:colOff>165100</xdr:colOff>
      <xdr:row>79</xdr:row>
      <xdr:rowOff>41548</xdr:rowOff>
    </xdr:to>
    <xdr:sp macro="" textlink="">
      <xdr:nvSpPr>
        <xdr:cNvPr id="621" name="楕円 620">
          <a:extLst>
            <a:ext uri="{FF2B5EF4-FFF2-40B4-BE49-F238E27FC236}">
              <a16:creationId xmlns:a16="http://schemas.microsoft.com/office/drawing/2014/main" xmlns="" id="{FFA0B9ED-106E-4977-BDF0-7A37A8CE00EF}"/>
            </a:ext>
          </a:extLst>
        </xdr:cNvPr>
        <xdr:cNvSpPr/>
      </xdr:nvSpPr>
      <xdr:spPr>
        <a:xfrm>
          <a:off x="14541500" y="13484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127907</xdr:rowOff>
    </xdr:from>
    <xdr:to>
      <xdr:col>81</xdr:col>
      <xdr:colOff>50800</xdr:colOff>
      <xdr:row>78</xdr:row>
      <xdr:rowOff>162198</xdr:rowOff>
    </xdr:to>
    <xdr:cxnSp macro="">
      <xdr:nvCxnSpPr>
        <xdr:cNvPr id="622" name="直線コネクタ 621">
          <a:extLst>
            <a:ext uri="{FF2B5EF4-FFF2-40B4-BE49-F238E27FC236}">
              <a16:creationId xmlns:a16="http://schemas.microsoft.com/office/drawing/2014/main" xmlns="" id="{4B305190-F079-4DB1-80BA-0F439D097577}"/>
            </a:ext>
          </a:extLst>
        </xdr:cNvPr>
        <xdr:cNvCxnSpPr/>
      </xdr:nvCxnSpPr>
      <xdr:spPr>
        <a:xfrm flipV="1">
          <a:off x="14592300" y="13501007"/>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145687</xdr:rowOff>
    </xdr:from>
    <xdr:to>
      <xdr:col>72</xdr:col>
      <xdr:colOff>38100</xdr:colOff>
      <xdr:row>79</xdr:row>
      <xdr:rowOff>75837</xdr:rowOff>
    </xdr:to>
    <xdr:sp macro="" textlink="">
      <xdr:nvSpPr>
        <xdr:cNvPr id="623" name="楕円 622">
          <a:extLst>
            <a:ext uri="{FF2B5EF4-FFF2-40B4-BE49-F238E27FC236}">
              <a16:creationId xmlns:a16="http://schemas.microsoft.com/office/drawing/2014/main" xmlns="" id="{A3BE4D7E-4BD5-4251-9A25-0E4312DB6664}"/>
            </a:ext>
          </a:extLst>
        </xdr:cNvPr>
        <xdr:cNvSpPr/>
      </xdr:nvSpPr>
      <xdr:spPr>
        <a:xfrm>
          <a:off x="13652500" y="13518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162198</xdr:rowOff>
    </xdr:from>
    <xdr:to>
      <xdr:col>76</xdr:col>
      <xdr:colOff>114300</xdr:colOff>
      <xdr:row>79</xdr:row>
      <xdr:rowOff>25037</xdr:rowOff>
    </xdr:to>
    <xdr:cxnSp macro="">
      <xdr:nvCxnSpPr>
        <xdr:cNvPr id="624" name="直線コネクタ 623">
          <a:extLst>
            <a:ext uri="{FF2B5EF4-FFF2-40B4-BE49-F238E27FC236}">
              <a16:creationId xmlns:a16="http://schemas.microsoft.com/office/drawing/2014/main" xmlns="" id="{4F14AB81-1EB6-433A-8595-32164EEEB49B}"/>
            </a:ext>
          </a:extLst>
        </xdr:cNvPr>
        <xdr:cNvCxnSpPr/>
      </xdr:nvCxnSpPr>
      <xdr:spPr>
        <a:xfrm flipV="1">
          <a:off x="13703300" y="13535298"/>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57166</xdr:rowOff>
    </xdr:from>
    <xdr:ext cx="405111" cy="259045"/>
    <xdr:sp macro="" textlink="">
      <xdr:nvSpPr>
        <xdr:cNvPr id="625" name="n_1aveValue【児童館】&#10;有形固定資産減価償却率">
          <a:extLst>
            <a:ext uri="{FF2B5EF4-FFF2-40B4-BE49-F238E27FC236}">
              <a16:creationId xmlns:a16="http://schemas.microsoft.com/office/drawing/2014/main" xmlns="" id="{FAFD3D2D-B2B0-453E-82CB-78D9B8C855A6}"/>
            </a:ext>
          </a:extLst>
        </xdr:cNvPr>
        <xdr:cNvSpPr txBox="1"/>
      </xdr:nvSpPr>
      <xdr:spPr>
        <a:xfrm>
          <a:off x="15266044" y="13944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127379</xdr:rowOff>
    </xdr:from>
    <xdr:ext cx="405111" cy="259045"/>
    <xdr:sp macro="" textlink="">
      <xdr:nvSpPr>
        <xdr:cNvPr id="626" name="n_2aveValue【児童館】&#10;有形固定資産減価償却率">
          <a:extLst>
            <a:ext uri="{FF2B5EF4-FFF2-40B4-BE49-F238E27FC236}">
              <a16:creationId xmlns:a16="http://schemas.microsoft.com/office/drawing/2014/main" xmlns="" id="{D55556D3-3D65-43CC-8B6F-75DFD43D86A2}"/>
            </a:ext>
          </a:extLst>
        </xdr:cNvPr>
        <xdr:cNvSpPr txBox="1"/>
      </xdr:nvSpPr>
      <xdr:spPr>
        <a:xfrm>
          <a:off x="14389744" y="13671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73496</xdr:rowOff>
    </xdr:from>
    <xdr:ext cx="405111" cy="259045"/>
    <xdr:sp macro="" textlink="">
      <xdr:nvSpPr>
        <xdr:cNvPr id="627" name="n_3aveValue【児童館】&#10;有形固定資産減価償却率">
          <a:extLst>
            <a:ext uri="{FF2B5EF4-FFF2-40B4-BE49-F238E27FC236}">
              <a16:creationId xmlns:a16="http://schemas.microsoft.com/office/drawing/2014/main" xmlns="" id="{C50EDBC9-D5D4-4155-89E2-19A5CCC9530B}"/>
            </a:ext>
          </a:extLst>
        </xdr:cNvPr>
        <xdr:cNvSpPr txBox="1"/>
      </xdr:nvSpPr>
      <xdr:spPr>
        <a:xfrm>
          <a:off x="13500744" y="13789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23784</xdr:rowOff>
    </xdr:from>
    <xdr:ext cx="405111" cy="259045"/>
    <xdr:sp macro="" textlink="">
      <xdr:nvSpPr>
        <xdr:cNvPr id="628" name="n_1mainValue【児童館】&#10;有形固定資産減価償却率">
          <a:extLst>
            <a:ext uri="{FF2B5EF4-FFF2-40B4-BE49-F238E27FC236}">
              <a16:creationId xmlns:a16="http://schemas.microsoft.com/office/drawing/2014/main" xmlns="" id="{2CF2F7A2-8CA0-4910-96B9-64C92C065D29}"/>
            </a:ext>
          </a:extLst>
        </xdr:cNvPr>
        <xdr:cNvSpPr txBox="1"/>
      </xdr:nvSpPr>
      <xdr:spPr>
        <a:xfrm>
          <a:off x="15266044" y="13225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58075</xdr:rowOff>
    </xdr:from>
    <xdr:ext cx="405111" cy="259045"/>
    <xdr:sp macro="" textlink="">
      <xdr:nvSpPr>
        <xdr:cNvPr id="629" name="n_2mainValue【児童館】&#10;有形固定資産減価償却率">
          <a:extLst>
            <a:ext uri="{FF2B5EF4-FFF2-40B4-BE49-F238E27FC236}">
              <a16:creationId xmlns:a16="http://schemas.microsoft.com/office/drawing/2014/main" xmlns="" id="{0C8DD683-F5A1-49F3-958D-8DCB0350797C}"/>
            </a:ext>
          </a:extLst>
        </xdr:cNvPr>
        <xdr:cNvSpPr txBox="1"/>
      </xdr:nvSpPr>
      <xdr:spPr>
        <a:xfrm>
          <a:off x="14389744" y="13259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92364</xdr:rowOff>
    </xdr:from>
    <xdr:ext cx="405111" cy="259045"/>
    <xdr:sp macro="" textlink="">
      <xdr:nvSpPr>
        <xdr:cNvPr id="630" name="n_3mainValue【児童館】&#10;有形固定資産減価償却率">
          <a:extLst>
            <a:ext uri="{FF2B5EF4-FFF2-40B4-BE49-F238E27FC236}">
              <a16:creationId xmlns:a16="http://schemas.microsoft.com/office/drawing/2014/main" xmlns="" id="{048C7EC4-7A10-4D24-BA56-E2B2BC57B800}"/>
            </a:ext>
          </a:extLst>
        </xdr:cNvPr>
        <xdr:cNvSpPr txBox="1"/>
      </xdr:nvSpPr>
      <xdr:spPr>
        <a:xfrm>
          <a:off x="13500744" y="13294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31" name="正方形/長方形 630">
          <a:extLst>
            <a:ext uri="{FF2B5EF4-FFF2-40B4-BE49-F238E27FC236}">
              <a16:creationId xmlns:a16="http://schemas.microsoft.com/office/drawing/2014/main" xmlns="" id="{B2DD39AF-6EB3-49AC-9F64-5139D9AA05C4}"/>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2" name="正方形/長方形 631">
          <a:extLst>
            <a:ext uri="{FF2B5EF4-FFF2-40B4-BE49-F238E27FC236}">
              <a16:creationId xmlns:a16="http://schemas.microsoft.com/office/drawing/2014/main" xmlns="" id="{BD24502B-2663-4707-8A3F-EAE52715586A}"/>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3" name="正方形/長方形 632">
          <a:extLst>
            <a:ext uri="{FF2B5EF4-FFF2-40B4-BE49-F238E27FC236}">
              <a16:creationId xmlns:a16="http://schemas.microsoft.com/office/drawing/2014/main" xmlns="" id="{8D2CDEE1-CF2E-4B76-8887-B610490033C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4" name="正方形/長方形 633">
          <a:extLst>
            <a:ext uri="{FF2B5EF4-FFF2-40B4-BE49-F238E27FC236}">
              <a16:creationId xmlns:a16="http://schemas.microsoft.com/office/drawing/2014/main" xmlns="" id="{116A5B90-D985-4D18-9B8F-9A2D37051026}"/>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5" name="正方形/長方形 634">
          <a:extLst>
            <a:ext uri="{FF2B5EF4-FFF2-40B4-BE49-F238E27FC236}">
              <a16:creationId xmlns:a16="http://schemas.microsoft.com/office/drawing/2014/main" xmlns="" id="{053F38BA-EA91-46A8-9D89-292ACB7FFE8D}"/>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6" name="正方形/長方形 635">
          <a:extLst>
            <a:ext uri="{FF2B5EF4-FFF2-40B4-BE49-F238E27FC236}">
              <a16:creationId xmlns:a16="http://schemas.microsoft.com/office/drawing/2014/main" xmlns="" id="{E411625E-7E5E-454B-9A87-94ACD1AD151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7" name="正方形/長方形 636">
          <a:extLst>
            <a:ext uri="{FF2B5EF4-FFF2-40B4-BE49-F238E27FC236}">
              <a16:creationId xmlns:a16="http://schemas.microsoft.com/office/drawing/2014/main" xmlns="" id="{7EE33F62-8796-4A3A-A297-5C89CA95B525}"/>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8" name="正方形/長方形 637">
          <a:extLst>
            <a:ext uri="{FF2B5EF4-FFF2-40B4-BE49-F238E27FC236}">
              <a16:creationId xmlns:a16="http://schemas.microsoft.com/office/drawing/2014/main" xmlns="" id="{6EC05A68-3487-4991-A2C4-A8942C8E3BAD}"/>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39" name="テキスト ボックス 638">
          <a:extLst>
            <a:ext uri="{FF2B5EF4-FFF2-40B4-BE49-F238E27FC236}">
              <a16:creationId xmlns:a16="http://schemas.microsoft.com/office/drawing/2014/main" xmlns="" id="{F5DD1A70-B7B7-4CFA-8E17-433850CCAF7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40" name="直線コネクタ 639">
          <a:extLst>
            <a:ext uri="{FF2B5EF4-FFF2-40B4-BE49-F238E27FC236}">
              <a16:creationId xmlns:a16="http://schemas.microsoft.com/office/drawing/2014/main" xmlns="" id="{472EDF42-28EF-4DE1-900C-51C27399DF9D}"/>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41" name="直線コネクタ 640">
          <a:extLst>
            <a:ext uri="{FF2B5EF4-FFF2-40B4-BE49-F238E27FC236}">
              <a16:creationId xmlns:a16="http://schemas.microsoft.com/office/drawing/2014/main" xmlns="" id="{9171EA8B-2531-461E-AA68-70F730C28DFD}"/>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42" name="テキスト ボックス 641">
          <a:extLst>
            <a:ext uri="{FF2B5EF4-FFF2-40B4-BE49-F238E27FC236}">
              <a16:creationId xmlns:a16="http://schemas.microsoft.com/office/drawing/2014/main" xmlns="" id="{4EE7D040-696B-4E59-9B96-DEE1BBE27881}"/>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43" name="直線コネクタ 642">
          <a:extLst>
            <a:ext uri="{FF2B5EF4-FFF2-40B4-BE49-F238E27FC236}">
              <a16:creationId xmlns:a16="http://schemas.microsoft.com/office/drawing/2014/main" xmlns="" id="{9F6CB7BE-F7A3-4521-AE89-B65832E4EC33}"/>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44" name="テキスト ボックス 643">
          <a:extLst>
            <a:ext uri="{FF2B5EF4-FFF2-40B4-BE49-F238E27FC236}">
              <a16:creationId xmlns:a16="http://schemas.microsoft.com/office/drawing/2014/main" xmlns="" id="{0958EFA6-923F-4CF6-BDEE-311EF219F3FD}"/>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45" name="直線コネクタ 644">
          <a:extLst>
            <a:ext uri="{FF2B5EF4-FFF2-40B4-BE49-F238E27FC236}">
              <a16:creationId xmlns:a16="http://schemas.microsoft.com/office/drawing/2014/main" xmlns="" id="{CEB03E67-11F8-4DC4-8B25-2F8B4D5E5AB8}"/>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46" name="テキスト ボックス 645">
          <a:extLst>
            <a:ext uri="{FF2B5EF4-FFF2-40B4-BE49-F238E27FC236}">
              <a16:creationId xmlns:a16="http://schemas.microsoft.com/office/drawing/2014/main" xmlns="" id="{32CD311D-B944-484A-8A52-B156C4A27C3C}"/>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47" name="直線コネクタ 646">
          <a:extLst>
            <a:ext uri="{FF2B5EF4-FFF2-40B4-BE49-F238E27FC236}">
              <a16:creationId xmlns:a16="http://schemas.microsoft.com/office/drawing/2014/main" xmlns="" id="{6BE5DE89-8831-49AE-AC10-E3C5EDA57F8E}"/>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48" name="テキスト ボックス 647">
          <a:extLst>
            <a:ext uri="{FF2B5EF4-FFF2-40B4-BE49-F238E27FC236}">
              <a16:creationId xmlns:a16="http://schemas.microsoft.com/office/drawing/2014/main" xmlns="" id="{F3B5CD31-D174-4E3E-923D-22BFD8FF9963}"/>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49" name="直線コネクタ 648">
          <a:extLst>
            <a:ext uri="{FF2B5EF4-FFF2-40B4-BE49-F238E27FC236}">
              <a16:creationId xmlns:a16="http://schemas.microsoft.com/office/drawing/2014/main" xmlns="" id="{6ED07E90-56FF-4208-9F02-CD4063612289}"/>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50" name="テキスト ボックス 649">
          <a:extLst>
            <a:ext uri="{FF2B5EF4-FFF2-40B4-BE49-F238E27FC236}">
              <a16:creationId xmlns:a16="http://schemas.microsoft.com/office/drawing/2014/main" xmlns="" id="{868C473D-9FD3-4BE8-AD18-A5F7B761BA39}"/>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51" name="直線コネクタ 650">
          <a:extLst>
            <a:ext uri="{FF2B5EF4-FFF2-40B4-BE49-F238E27FC236}">
              <a16:creationId xmlns:a16="http://schemas.microsoft.com/office/drawing/2014/main" xmlns="" id="{2F8895EF-E2FD-4A72-BBC7-2DF0241FBC6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52" name="テキスト ボックス 651">
          <a:extLst>
            <a:ext uri="{FF2B5EF4-FFF2-40B4-BE49-F238E27FC236}">
              <a16:creationId xmlns:a16="http://schemas.microsoft.com/office/drawing/2014/main" xmlns="" id="{9680EA79-57D6-4CB6-AA5E-5AAD2044487D}"/>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53" name="【児童館】&#10;一人当たり面積グラフ枠">
          <a:extLst>
            <a:ext uri="{FF2B5EF4-FFF2-40B4-BE49-F238E27FC236}">
              <a16:creationId xmlns:a16="http://schemas.microsoft.com/office/drawing/2014/main" xmlns="" id="{B7BD36D0-5B57-4C55-B70C-8386C4E7F5CA}"/>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68580</xdr:rowOff>
    </xdr:from>
    <xdr:to>
      <xdr:col>116</xdr:col>
      <xdr:colOff>62864</xdr:colOff>
      <xdr:row>85</xdr:row>
      <xdr:rowOff>125730</xdr:rowOff>
    </xdr:to>
    <xdr:cxnSp macro="">
      <xdr:nvCxnSpPr>
        <xdr:cNvPr id="654" name="直線コネクタ 653">
          <a:extLst>
            <a:ext uri="{FF2B5EF4-FFF2-40B4-BE49-F238E27FC236}">
              <a16:creationId xmlns:a16="http://schemas.microsoft.com/office/drawing/2014/main" xmlns="" id="{67C3A6FC-BA44-4184-8B7D-8E8C82323B0A}"/>
            </a:ext>
          </a:extLst>
        </xdr:cNvPr>
        <xdr:cNvCxnSpPr/>
      </xdr:nvCxnSpPr>
      <xdr:spPr>
        <a:xfrm flipV="1">
          <a:off x="22160864" y="1344168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129557</xdr:rowOff>
    </xdr:from>
    <xdr:ext cx="469744" cy="259045"/>
    <xdr:sp macro="" textlink="">
      <xdr:nvSpPr>
        <xdr:cNvPr id="655" name="【児童館】&#10;一人当たり面積最小値テキスト">
          <a:extLst>
            <a:ext uri="{FF2B5EF4-FFF2-40B4-BE49-F238E27FC236}">
              <a16:creationId xmlns:a16="http://schemas.microsoft.com/office/drawing/2014/main" xmlns="" id="{2965AA18-502D-46EE-BD62-F54BD6BCF17A}"/>
            </a:ext>
          </a:extLst>
        </xdr:cNvPr>
        <xdr:cNvSpPr txBox="1"/>
      </xdr:nvSpPr>
      <xdr:spPr>
        <a:xfrm>
          <a:off x="22199600" y="1470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125730</xdr:rowOff>
    </xdr:from>
    <xdr:to>
      <xdr:col>116</xdr:col>
      <xdr:colOff>152400</xdr:colOff>
      <xdr:row>85</xdr:row>
      <xdr:rowOff>125730</xdr:rowOff>
    </xdr:to>
    <xdr:cxnSp macro="">
      <xdr:nvCxnSpPr>
        <xdr:cNvPr id="656" name="直線コネクタ 655">
          <a:extLst>
            <a:ext uri="{FF2B5EF4-FFF2-40B4-BE49-F238E27FC236}">
              <a16:creationId xmlns:a16="http://schemas.microsoft.com/office/drawing/2014/main" xmlns="" id="{1F4A2CED-4A12-4990-B6DC-7309BD5E28BC}"/>
            </a:ext>
          </a:extLst>
        </xdr:cNvPr>
        <xdr:cNvCxnSpPr/>
      </xdr:nvCxnSpPr>
      <xdr:spPr>
        <a:xfrm>
          <a:off x="22072600" y="14698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15257</xdr:rowOff>
    </xdr:from>
    <xdr:ext cx="469744" cy="259045"/>
    <xdr:sp macro="" textlink="">
      <xdr:nvSpPr>
        <xdr:cNvPr id="657" name="【児童館】&#10;一人当たり面積最大値テキスト">
          <a:extLst>
            <a:ext uri="{FF2B5EF4-FFF2-40B4-BE49-F238E27FC236}">
              <a16:creationId xmlns:a16="http://schemas.microsoft.com/office/drawing/2014/main" xmlns="" id="{9F930EE9-2658-49A0-8CCE-1E241E82ED62}"/>
            </a:ext>
          </a:extLst>
        </xdr:cNvPr>
        <xdr:cNvSpPr txBox="1"/>
      </xdr:nvSpPr>
      <xdr:spPr>
        <a:xfrm>
          <a:off x="22199600" y="1321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68580</xdr:rowOff>
    </xdr:from>
    <xdr:to>
      <xdr:col>116</xdr:col>
      <xdr:colOff>152400</xdr:colOff>
      <xdr:row>78</xdr:row>
      <xdr:rowOff>68580</xdr:rowOff>
    </xdr:to>
    <xdr:cxnSp macro="">
      <xdr:nvCxnSpPr>
        <xdr:cNvPr id="658" name="直線コネクタ 657">
          <a:extLst>
            <a:ext uri="{FF2B5EF4-FFF2-40B4-BE49-F238E27FC236}">
              <a16:creationId xmlns:a16="http://schemas.microsoft.com/office/drawing/2014/main" xmlns="" id="{246BC41C-D355-4D17-909F-6C17A76F3E87}"/>
            </a:ext>
          </a:extLst>
        </xdr:cNvPr>
        <xdr:cNvCxnSpPr/>
      </xdr:nvCxnSpPr>
      <xdr:spPr>
        <a:xfrm>
          <a:off x="22072600" y="1344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143527</xdr:rowOff>
    </xdr:from>
    <xdr:ext cx="469744" cy="259045"/>
    <xdr:sp macro="" textlink="">
      <xdr:nvSpPr>
        <xdr:cNvPr id="659" name="【児童館】&#10;一人当たり面積平均値テキスト">
          <a:extLst>
            <a:ext uri="{FF2B5EF4-FFF2-40B4-BE49-F238E27FC236}">
              <a16:creationId xmlns:a16="http://schemas.microsoft.com/office/drawing/2014/main" xmlns="" id="{447F1696-A069-4F83-80B3-5149080C9A3B}"/>
            </a:ext>
          </a:extLst>
        </xdr:cNvPr>
        <xdr:cNvSpPr txBox="1"/>
      </xdr:nvSpPr>
      <xdr:spPr>
        <a:xfrm>
          <a:off x="22199600" y="14202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660" name="フローチャート: 判断 659">
          <a:extLst>
            <a:ext uri="{FF2B5EF4-FFF2-40B4-BE49-F238E27FC236}">
              <a16:creationId xmlns:a16="http://schemas.microsoft.com/office/drawing/2014/main" xmlns="" id="{A5E9FB54-914B-49B3-853B-3186096A3D2B}"/>
            </a:ext>
          </a:extLst>
        </xdr:cNvPr>
        <xdr:cNvSpPr/>
      </xdr:nvSpPr>
      <xdr:spPr>
        <a:xfrm>
          <a:off x="221107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82550</xdr:rowOff>
    </xdr:from>
    <xdr:to>
      <xdr:col>112</xdr:col>
      <xdr:colOff>38100</xdr:colOff>
      <xdr:row>84</xdr:row>
      <xdr:rowOff>12700</xdr:rowOff>
    </xdr:to>
    <xdr:sp macro="" textlink="">
      <xdr:nvSpPr>
        <xdr:cNvPr id="661" name="フローチャート: 判断 660">
          <a:extLst>
            <a:ext uri="{FF2B5EF4-FFF2-40B4-BE49-F238E27FC236}">
              <a16:creationId xmlns:a16="http://schemas.microsoft.com/office/drawing/2014/main" xmlns="" id="{A53F09B0-2C18-4509-8A73-1F55DFC0A2F4}"/>
            </a:ext>
          </a:extLst>
        </xdr:cNvPr>
        <xdr:cNvSpPr/>
      </xdr:nvSpPr>
      <xdr:spPr>
        <a:xfrm>
          <a:off x="212725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662" name="フローチャート: 判断 661">
          <a:extLst>
            <a:ext uri="{FF2B5EF4-FFF2-40B4-BE49-F238E27FC236}">
              <a16:creationId xmlns:a16="http://schemas.microsoft.com/office/drawing/2014/main" xmlns="" id="{BF9BA240-C8B9-4CBC-9B82-8886F86DD8DA}"/>
            </a:ext>
          </a:extLst>
        </xdr:cNvPr>
        <xdr:cNvSpPr/>
      </xdr:nvSpPr>
      <xdr:spPr>
        <a:xfrm>
          <a:off x="20383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105411</xdr:rowOff>
    </xdr:from>
    <xdr:to>
      <xdr:col>102</xdr:col>
      <xdr:colOff>165100</xdr:colOff>
      <xdr:row>84</xdr:row>
      <xdr:rowOff>35561</xdr:rowOff>
    </xdr:to>
    <xdr:sp macro="" textlink="">
      <xdr:nvSpPr>
        <xdr:cNvPr id="663" name="フローチャート: 判断 662">
          <a:extLst>
            <a:ext uri="{FF2B5EF4-FFF2-40B4-BE49-F238E27FC236}">
              <a16:creationId xmlns:a16="http://schemas.microsoft.com/office/drawing/2014/main" xmlns="" id="{371DEEB8-A6A3-41A3-912D-F10A26C347DB}"/>
            </a:ext>
          </a:extLst>
        </xdr:cNvPr>
        <xdr:cNvSpPr/>
      </xdr:nvSpPr>
      <xdr:spPr>
        <a:xfrm>
          <a:off x="19494500" y="1433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xmlns="" id="{86324E31-4F1D-4407-BF01-C5C8631BD405}"/>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xmlns="" id="{96088700-5F86-406B-99F1-37B8EDE08F7B}"/>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66" name="テキスト ボックス 665">
          <a:extLst>
            <a:ext uri="{FF2B5EF4-FFF2-40B4-BE49-F238E27FC236}">
              <a16:creationId xmlns:a16="http://schemas.microsoft.com/office/drawing/2014/main" xmlns="" id="{D02008DE-F6A9-4190-8A79-97254A935C36}"/>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67" name="テキスト ボックス 666">
          <a:extLst>
            <a:ext uri="{FF2B5EF4-FFF2-40B4-BE49-F238E27FC236}">
              <a16:creationId xmlns:a16="http://schemas.microsoft.com/office/drawing/2014/main" xmlns="" id="{25C17431-185E-4E31-A886-EEDFEC630AEA}"/>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68" name="テキスト ボックス 667">
          <a:extLst>
            <a:ext uri="{FF2B5EF4-FFF2-40B4-BE49-F238E27FC236}">
              <a16:creationId xmlns:a16="http://schemas.microsoft.com/office/drawing/2014/main" xmlns="" id="{C0274CF6-E6BB-4A76-8491-3A6FEE815EC7}"/>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143511</xdr:rowOff>
    </xdr:from>
    <xdr:to>
      <xdr:col>116</xdr:col>
      <xdr:colOff>114300</xdr:colOff>
      <xdr:row>84</xdr:row>
      <xdr:rowOff>73661</xdr:rowOff>
    </xdr:to>
    <xdr:sp macro="" textlink="">
      <xdr:nvSpPr>
        <xdr:cNvPr id="669" name="楕円 668">
          <a:extLst>
            <a:ext uri="{FF2B5EF4-FFF2-40B4-BE49-F238E27FC236}">
              <a16:creationId xmlns:a16="http://schemas.microsoft.com/office/drawing/2014/main" xmlns="" id="{234F7159-31C3-452B-B9C3-60CE84FA8D5C}"/>
            </a:ext>
          </a:extLst>
        </xdr:cNvPr>
        <xdr:cNvSpPr/>
      </xdr:nvSpPr>
      <xdr:spPr>
        <a:xfrm>
          <a:off x="22110700" y="14373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121938</xdr:rowOff>
    </xdr:from>
    <xdr:ext cx="469744" cy="259045"/>
    <xdr:sp macro="" textlink="">
      <xdr:nvSpPr>
        <xdr:cNvPr id="670" name="【児童館】&#10;一人当たり面積該当値テキスト">
          <a:extLst>
            <a:ext uri="{FF2B5EF4-FFF2-40B4-BE49-F238E27FC236}">
              <a16:creationId xmlns:a16="http://schemas.microsoft.com/office/drawing/2014/main" xmlns="" id="{6FC5DA4D-FA18-4CA7-B51C-89CE6BAF8F60}"/>
            </a:ext>
          </a:extLst>
        </xdr:cNvPr>
        <xdr:cNvSpPr txBox="1"/>
      </xdr:nvSpPr>
      <xdr:spPr>
        <a:xfrm>
          <a:off x="22199600" y="14352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143511</xdr:rowOff>
    </xdr:from>
    <xdr:to>
      <xdr:col>112</xdr:col>
      <xdr:colOff>38100</xdr:colOff>
      <xdr:row>84</xdr:row>
      <xdr:rowOff>73661</xdr:rowOff>
    </xdr:to>
    <xdr:sp macro="" textlink="">
      <xdr:nvSpPr>
        <xdr:cNvPr id="671" name="楕円 670">
          <a:extLst>
            <a:ext uri="{FF2B5EF4-FFF2-40B4-BE49-F238E27FC236}">
              <a16:creationId xmlns:a16="http://schemas.microsoft.com/office/drawing/2014/main" xmlns="" id="{F5E044A0-E199-4CD4-A7F2-5AF17632569A}"/>
            </a:ext>
          </a:extLst>
        </xdr:cNvPr>
        <xdr:cNvSpPr/>
      </xdr:nvSpPr>
      <xdr:spPr>
        <a:xfrm>
          <a:off x="21272500" y="14373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22861</xdr:rowOff>
    </xdr:from>
    <xdr:to>
      <xdr:col>116</xdr:col>
      <xdr:colOff>63500</xdr:colOff>
      <xdr:row>84</xdr:row>
      <xdr:rowOff>22861</xdr:rowOff>
    </xdr:to>
    <xdr:cxnSp macro="">
      <xdr:nvCxnSpPr>
        <xdr:cNvPr id="672" name="直線コネクタ 671">
          <a:extLst>
            <a:ext uri="{FF2B5EF4-FFF2-40B4-BE49-F238E27FC236}">
              <a16:creationId xmlns:a16="http://schemas.microsoft.com/office/drawing/2014/main" xmlns="" id="{8F5CF397-F49A-4259-84D8-CD85FF31C3BB}"/>
            </a:ext>
          </a:extLst>
        </xdr:cNvPr>
        <xdr:cNvCxnSpPr/>
      </xdr:nvCxnSpPr>
      <xdr:spPr>
        <a:xfrm>
          <a:off x="21323300" y="144246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151130</xdr:rowOff>
    </xdr:from>
    <xdr:to>
      <xdr:col>107</xdr:col>
      <xdr:colOff>101600</xdr:colOff>
      <xdr:row>84</xdr:row>
      <xdr:rowOff>81280</xdr:rowOff>
    </xdr:to>
    <xdr:sp macro="" textlink="">
      <xdr:nvSpPr>
        <xdr:cNvPr id="673" name="楕円 672">
          <a:extLst>
            <a:ext uri="{FF2B5EF4-FFF2-40B4-BE49-F238E27FC236}">
              <a16:creationId xmlns:a16="http://schemas.microsoft.com/office/drawing/2014/main" xmlns="" id="{6DC1B7A0-E552-417D-96F4-1F27D2BAF512}"/>
            </a:ext>
          </a:extLst>
        </xdr:cNvPr>
        <xdr:cNvSpPr/>
      </xdr:nvSpPr>
      <xdr:spPr>
        <a:xfrm>
          <a:off x="20383500" y="1438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22861</xdr:rowOff>
    </xdr:from>
    <xdr:to>
      <xdr:col>111</xdr:col>
      <xdr:colOff>177800</xdr:colOff>
      <xdr:row>84</xdr:row>
      <xdr:rowOff>30480</xdr:rowOff>
    </xdr:to>
    <xdr:cxnSp macro="">
      <xdr:nvCxnSpPr>
        <xdr:cNvPr id="674" name="直線コネクタ 673">
          <a:extLst>
            <a:ext uri="{FF2B5EF4-FFF2-40B4-BE49-F238E27FC236}">
              <a16:creationId xmlns:a16="http://schemas.microsoft.com/office/drawing/2014/main" xmlns="" id="{7E4C4108-ADB1-402B-91D5-0CDBEDCE212A}"/>
            </a:ext>
          </a:extLst>
        </xdr:cNvPr>
        <xdr:cNvCxnSpPr/>
      </xdr:nvCxnSpPr>
      <xdr:spPr>
        <a:xfrm flipV="1">
          <a:off x="20434300" y="144246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158750</xdr:rowOff>
    </xdr:from>
    <xdr:to>
      <xdr:col>102</xdr:col>
      <xdr:colOff>165100</xdr:colOff>
      <xdr:row>84</xdr:row>
      <xdr:rowOff>88900</xdr:rowOff>
    </xdr:to>
    <xdr:sp macro="" textlink="">
      <xdr:nvSpPr>
        <xdr:cNvPr id="675" name="楕円 674">
          <a:extLst>
            <a:ext uri="{FF2B5EF4-FFF2-40B4-BE49-F238E27FC236}">
              <a16:creationId xmlns:a16="http://schemas.microsoft.com/office/drawing/2014/main" xmlns="" id="{CF9277B5-B06E-44E8-B151-6A781FD8C73A}"/>
            </a:ext>
          </a:extLst>
        </xdr:cNvPr>
        <xdr:cNvSpPr/>
      </xdr:nvSpPr>
      <xdr:spPr>
        <a:xfrm>
          <a:off x="194945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30480</xdr:rowOff>
    </xdr:from>
    <xdr:to>
      <xdr:col>107</xdr:col>
      <xdr:colOff>50800</xdr:colOff>
      <xdr:row>84</xdr:row>
      <xdr:rowOff>38100</xdr:rowOff>
    </xdr:to>
    <xdr:cxnSp macro="">
      <xdr:nvCxnSpPr>
        <xdr:cNvPr id="676" name="直線コネクタ 675">
          <a:extLst>
            <a:ext uri="{FF2B5EF4-FFF2-40B4-BE49-F238E27FC236}">
              <a16:creationId xmlns:a16="http://schemas.microsoft.com/office/drawing/2014/main" xmlns="" id="{311AEBF4-A8CB-4A31-9B61-6CF67B9929F5}"/>
            </a:ext>
          </a:extLst>
        </xdr:cNvPr>
        <xdr:cNvCxnSpPr/>
      </xdr:nvCxnSpPr>
      <xdr:spPr>
        <a:xfrm flipV="1">
          <a:off x="19545300" y="144322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29227</xdr:rowOff>
    </xdr:from>
    <xdr:ext cx="469744" cy="259045"/>
    <xdr:sp macro="" textlink="">
      <xdr:nvSpPr>
        <xdr:cNvPr id="677" name="n_1aveValue【児童館】&#10;一人当たり面積">
          <a:extLst>
            <a:ext uri="{FF2B5EF4-FFF2-40B4-BE49-F238E27FC236}">
              <a16:creationId xmlns:a16="http://schemas.microsoft.com/office/drawing/2014/main" xmlns="" id="{66384435-A192-4C98-A75D-762E87C71F0E}"/>
            </a:ext>
          </a:extLst>
        </xdr:cNvPr>
        <xdr:cNvSpPr txBox="1"/>
      </xdr:nvSpPr>
      <xdr:spPr>
        <a:xfrm>
          <a:off x="21075727" y="1408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67327</xdr:rowOff>
    </xdr:from>
    <xdr:ext cx="469744" cy="259045"/>
    <xdr:sp macro="" textlink="">
      <xdr:nvSpPr>
        <xdr:cNvPr id="678" name="n_2aveValue【児童館】&#10;一人当たり面積">
          <a:extLst>
            <a:ext uri="{FF2B5EF4-FFF2-40B4-BE49-F238E27FC236}">
              <a16:creationId xmlns:a16="http://schemas.microsoft.com/office/drawing/2014/main" xmlns="" id="{A767B20E-D61F-42A5-AA04-F7EBCE0DB379}"/>
            </a:ext>
          </a:extLst>
        </xdr:cNvPr>
        <xdr:cNvSpPr txBox="1"/>
      </xdr:nvSpPr>
      <xdr:spPr>
        <a:xfrm>
          <a:off x="20199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52088</xdr:rowOff>
    </xdr:from>
    <xdr:ext cx="469744" cy="259045"/>
    <xdr:sp macro="" textlink="">
      <xdr:nvSpPr>
        <xdr:cNvPr id="679" name="n_3aveValue【児童館】&#10;一人当たり面積">
          <a:extLst>
            <a:ext uri="{FF2B5EF4-FFF2-40B4-BE49-F238E27FC236}">
              <a16:creationId xmlns:a16="http://schemas.microsoft.com/office/drawing/2014/main" xmlns="" id="{78E8FF72-A39E-4FEF-88F9-E3DA92B2F2EA}"/>
            </a:ext>
          </a:extLst>
        </xdr:cNvPr>
        <xdr:cNvSpPr txBox="1"/>
      </xdr:nvSpPr>
      <xdr:spPr>
        <a:xfrm>
          <a:off x="19310427" y="14110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64788</xdr:rowOff>
    </xdr:from>
    <xdr:ext cx="469744" cy="259045"/>
    <xdr:sp macro="" textlink="">
      <xdr:nvSpPr>
        <xdr:cNvPr id="680" name="n_1mainValue【児童館】&#10;一人当たり面積">
          <a:extLst>
            <a:ext uri="{FF2B5EF4-FFF2-40B4-BE49-F238E27FC236}">
              <a16:creationId xmlns:a16="http://schemas.microsoft.com/office/drawing/2014/main" xmlns="" id="{AFD889BC-4613-4D07-9BA9-30997685A995}"/>
            </a:ext>
          </a:extLst>
        </xdr:cNvPr>
        <xdr:cNvSpPr txBox="1"/>
      </xdr:nvSpPr>
      <xdr:spPr>
        <a:xfrm>
          <a:off x="21075727" y="14466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72407</xdr:rowOff>
    </xdr:from>
    <xdr:ext cx="469744" cy="259045"/>
    <xdr:sp macro="" textlink="">
      <xdr:nvSpPr>
        <xdr:cNvPr id="681" name="n_2mainValue【児童館】&#10;一人当たり面積">
          <a:extLst>
            <a:ext uri="{FF2B5EF4-FFF2-40B4-BE49-F238E27FC236}">
              <a16:creationId xmlns:a16="http://schemas.microsoft.com/office/drawing/2014/main" xmlns="" id="{A01FB1B0-4481-422C-A7CD-E33BE8E95622}"/>
            </a:ext>
          </a:extLst>
        </xdr:cNvPr>
        <xdr:cNvSpPr txBox="1"/>
      </xdr:nvSpPr>
      <xdr:spPr>
        <a:xfrm>
          <a:off x="20199427" y="1447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80027</xdr:rowOff>
    </xdr:from>
    <xdr:ext cx="469744" cy="259045"/>
    <xdr:sp macro="" textlink="">
      <xdr:nvSpPr>
        <xdr:cNvPr id="682" name="n_3mainValue【児童館】&#10;一人当たり面積">
          <a:extLst>
            <a:ext uri="{FF2B5EF4-FFF2-40B4-BE49-F238E27FC236}">
              <a16:creationId xmlns:a16="http://schemas.microsoft.com/office/drawing/2014/main" xmlns="" id="{03729D4E-9BAB-45E1-91DE-AE7FF709081B}"/>
            </a:ext>
          </a:extLst>
        </xdr:cNvPr>
        <xdr:cNvSpPr txBox="1"/>
      </xdr:nvSpPr>
      <xdr:spPr>
        <a:xfrm>
          <a:off x="193104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83" name="正方形/長方形 682">
          <a:extLst>
            <a:ext uri="{FF2B5EF4-FFF2-40B4-BE49-F238E27FC236}">
              <a16:creationId xmlns:a16="http://schemas.microsoft.com/office/drawing/2014/main" xmlns="" id="{044104C8-B022-45B9-83DB-FC571C9CFD71}"/>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84" name="正方形/長方形 683">
          <a:extLst>
            <a:ext uri="{FF2B5EF4-FFF2-40B4-BE49-F238E27FC236}">
              <a16:creationId xmlns:a16="http://schemas.microsoft.com/office/drawing/2014/main" xmlns="" id="{A602A9F4-8083-4E89-A743-E5A6E12DFD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85" name="正方形/長方形 684">
          <a:extLst>
            <a:ext uri="{FF2B5EF4-FFF2-40B4-BE49-F238E27FC236}">
              <a16:creationId xmlns:a16="http://schemas.microsoft.com/office/drawing/2014/main" xmlns="" id="{22A1CDA3-4056-44B4-BF32-EA1017B7315C}"/>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86" name="正方形/長方形 685">
          <a:extLst>
            <a:ext uri="{FF2B5EF4-FFF2-40B4-BE49-F238E27FC236}">
              <a16:creationId xmlns:a16="http://schemas.microsoft.com/office/drawing/2014/main" xmlns="" id="{EE798592-5CF2-4CE7-90B1-4F1E773D3DEC}"/>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87" name="正方形/長方形 686">
          <a:extLst>
            <a:ext uri="{FF2B5EF4-FFF2-40B4-BE49-F238E27FC236}">
              <a16:creationId xmlns:a16="http://schemas.microsoft.com/office/drawing/2014/main" xmlns="" id="{A55C7492-F1FB-46C4-9954-916147A6FFC1}"/>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88" name="正方形/長方形 687">
          <a:extLst>
            <a:ext uri="{FF2B5EF4-FFF2-40B4-BE49-F238E27FC236}">
              <a16:creationId xmlns:a16="http://schemas.microsoft.com/office/drawing/2014/main" xmlns="" id="{607FB1A9-0FE4-4DBD-A28B-59C857CFAD71}"/>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89" name="正方形/長方形 688">
          <a:extLst>
            <a:ext uri="{FF2B5EF4-FFF2-40B4-BE49-F238E27FC236}">
              <a16:creationId xmlns:a16="http://schemas.microsoft.com/office/drawing/2014/main" xmlns="" id="{A099CFFD-5518-4C13-8D99-A273D5FABE38}"/>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90" name="正方形/長方形 689">
          <a:extLst>
            <a:ext uri="{FF2B5EF4-FFF2-40B4-BE49-F238E27FC236}">
              <a16:creationId xmlns:a16="http://schemas.microsoft.com/office/drawing/2014/main" xmlns="" id="{C2604E22-10C8-4D9B-BFB2-CD9C69129E15}"/>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91" name="テキスト ボックス 690">
          <a:extLst>
            <a:ext uri="{FF2B5EF4-FFF2-40B4-BE49-F238E27FC236}">
              <a16:creationId xmlns:a16="http://schemas.microsoft.com/office/drawing/2014/main" xmlns="" id="{621D276C-507E-4671-A65B-410F234FD294}"/>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92" name="直線コネクタ 691">
          <a:extLst>
            <a:ext uri="{FF2B5EF4-FFF2-40B4-BE49-F238E27FC236}">
              <a16:creationId xmlns:a16="http://schemas.microsoft.com/office/drawing/2014/main" xmlns="" id="{FA5B65B8-A297-433D-91E0-0A10466BC9CE}"/>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93" name="テキスト ボックス 692">
          <a:extLst>
            <a:ext uri="{FF2B5EF4-FFF2-40B4-BE49-F238E27FC236}">
              <a16:creationId xmlns:a16="http://schemas.microsoft.com/office/drawing/2014/main" xmlns="" id="{C5743A38-660B-45C6-B352-EA170C411665}"/>
            </a:ext>
          </a:extLst>
        </xdr:cNvPr>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94" name="直線コネクタ 693">
          <a:extLst>
            <a:ext uri="{FF2B5EF4-FFF2-40B4-BE49-F238E27FC236}">
              <a16:creationId xmlns:a16="http://schemas.microsoft.com/office/drawing/2014/main" xmlns="" id="{B1347E65-AF24-40A2-A182-FFB601FF84A2}"/>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95" name="テキスト ボックス 694">
          <a:extLst>
            <a:ext uri="{FF2B5EF4-FFF2-40B4-BE49-F238E27FC236}">
              <a16:creationId xmlns:a16="http://schemas.microsoft.com/office/drawing/2014/main" xmlns="" id="{9C4500F0-EFB1-4360-9697-4CFC858A0F3B}"/>
            </a:ext>
          </a:extLst>
        </xdr:cNvPr>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96" name="直線コネクタ 695">
          <a:extLst>
            <a:ext uri="{FF2B5EF4-FFF2-40B4-BE49-F238E27FC236}">
              <a16:creationId xmlns:a16="http://schemas.microsoft.com/office/drawing/2014/main" xmlns="" id="{B866432B-29EC-43BB-BEA0-782917B7891A}"/>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97" name="テキスト ボックス 696">
          <a:extLst>
            <a:ext uri="{FF2B5EF4-FFF2-40B4-BE49-F238E27FC236}">
              <a16:creationId xmlns:a16="http://schemas.microsoft.com/office/drawing/2014/main" xmlns="" id="{D5B5309A-0DD3-4769-984F-CAB2FAD822F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98" name="直線コネクタ 697">
          <a:extLst>
            <a:ext uri="{FF2B5EF4-FFF2-40B4-BE49-F238E27FC236}">
              <a16:creationId xmlns:a16="http://schemas.microsoft.com/office/drawing/2014/main" xmlns="" id="{55C70E64-4B52-4A34-A9A4-78D0A28A48D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99" name="テキスト ボックス 698">
          <a:extLst>
            <a:ext uri="{FF2B5EF4-FFF2-40B4-BE49-F238E27FC236}">
              <a16:creationId xmlns:a16="http://schemas.microsoft.com/office/drawing/2014/main" xmlns="" id="{F3D866E9-5E25-4D58-A7CA-3A61837F3C0E}"/>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00" name="直線コネクタ 699">
          <a:extLst>
            <a:ext uri="{FF2B5EF4-FFF2-40B4-BE49-F238E27FC236}">
              <a16:creationId xmlns:a16="http://schemas.microsoft.com/office/drawing/2014/main" xmlns="" id="{45D35CCD-B6CD-4AC7-A2D3-576725506642}"/>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01" name="テキスト ボックス 700">
          <a:extLst>
            <a:ext uri="{FF2B5EF4-FFF2-40B4-BE49-F238E27FC236}">
              <a16:creationId xmlns:a16="http://schemas.microsoft.com/office/drawing/2014/main" xmlns="" id="{279DF263-7EFD-4B45-92A2-FEA5915029BE}"/>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02" name="直線コネクタ 701">
          <a:extLst>
            <a:ext uri="{FF2B5EF4-FFF2-40B4-BE49-F238E27FC236}">
              <a16:creationId xmlns:a16="http://schemas.microsoft.com/office/drawing/2014/main" xmlns="" id="{FA410F35-915D-4716-AD8A-6F3300931F9B}"/>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703" name="テキスト ボックス 702">
          <a:extLst>
            <a:ext uri="{FF2B5EF4-FFF2-40B4-BE49-F238E27FC236}">
              <a16:creationId xmlns:a16="http://schemas.microsoft.com/office/drawing/2014/main" xmlns="" id="{0C99A803-D0FA-4A9F-817C-DECF2C62E049}"/>
            </a:ext>
          </a:extLst>
        </xdr:cNvPr>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04" name="直線コネクタ 703">
          <a:extLst>
            <a:ext uri="{FF2B5EF4-FFF2-40B4-BE49-F238E27FC236}">
              <a16:creationId xmlns:a16="http://schemas.microsoft.com/office/drawing/2014/main" xmlns="" id="{B0906FB7-0E26-4715-BD80-765496459F78}"/>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05" name="テキスト ボックス 704">
          <a:extLst>
            <a:ext uri="{FF2B5EF4-FFF2-40B4-BE49-F238E27FC236}">
              <a16:creationId xmlns:a16="http://schemas.microsoft.com/office/drawing/2014/main" xmlns="" id="{6DF27B60-525D-4C8F-9F7D-DF0165EA57C1}"/>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06" name="【公民館】&#10;有形固定資産減価償却率グラフ枠">
          <a:extLst>
            <a:ext uri="{FF2B5EF4-FFF2-40B4-BE49-F238E27FC236}">
              <a16:creationId xmlns:a16="http://schemas.microsoft.com/office/drawing/2014/main" xmlns="" id="{986B2204-4129-428D-B5AA-F55E2CF9F64E}"/>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87630</xdr:rowOff>
    </xdr:to>
    <xdr:cxnSp macro="">
      <xdr:nvCxnSpPr>
        <xdr:cNvPr id="707" name="直線コネクタ 706">
          <a:extLst>
            <a:ext uri="{FF2B5EF4-FFF2-40B4-BE49-F238E27FC236}">
              <a16:creationId xmlns:a16="http://schemas.microsoft.com/office/drawing/2014/main" xmlns="" id="{A031B7A1-EF95-4513-AF7D-24CAF7FC37C6}"/>
            </a:ext>
          </a:extLst>
        </xdr:cNvPr>
        <xdr:cNvCxnSpPr/>
      </xdr:nvCxnSpPr>
      <xdr:spPr>
        <a:xfrm flipV="1">
          <a:off x="16318864" y="1714500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91457</xdr:rowOff>
    </xdr:from>
    <xdr:ext cx="405111" cy="259045"/>
    <xdr:sp macro="" textlink="">
      <xdr:nvSpPr>
        <xdr:cNvPr id="708" name="【公民館】&#10;有形固定資産減価償却率最小値テキスト">
          <a:extLst>
            <a:ext uri="{FF2B5EF4-FFF2-40B4-BE49-F238E27FC236}">
              <a16:creationId xmlns:a16="http://schemas.microsoft.com/office/drawing/2014/main" xmlns="" id="{858BAE69-1B32-418B-935C-91D92967DFD4}"/>
            </a:ext>
          </a:extLst>
        </xdr:cNvPr>
        <xdr:cNvSpPr txBox="1"/>
      </xdr:nvSpPr>
      <xdr:spPr>
        <a:xfrm>
          <a:off x="16357600" y="1843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87630</xdr:rowOff>
    </xdr:from>
    <xdr:to>
      <xdr:col>86</xdr:col>
      <xdr:colOff>25400</xdr:colOff>
      <xdr:row>107</xdr:row>
      <xdr:rowOff>87630</xdr:rowOff>
    </xdr:to>
    <xdr:cxnSp macro="">
      <xdr:nvCxnSpPr>
        <xdr:cNvPr id="709" name="直線コネクタ 708">
          <a:extLst>
            <a:ext uri="{FF2B5EF4-FFF2-40B4-BE49-F238E27FC236}">
              <a16:creationId xmlns:a16="http://schemas.microsoft.com/office/drawing/2014/main" xmlns="" id="{28E16DC9-1BC1-4A4B-8180-C55097974B46}"/>
            </a:ext>
          </a:extLst>
        </xdr:cNvPr>
        <xdr:cNvCxnSpPr/>
      </xdr:nvCxnSpPr>
      <xdr:spPr>
        <a:xfrm>
          <a:off x="16230600" y="1843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710" name="【公民館】&#10;有形固定資産減価償却率最大値テキスト">
          <a:extLst>
            <a:ext uri="{FF2B5EF4-FFF2-40B4-BE49-F238E27FC236}">
              <a16:creationId xmlns:a16="http://schemas.microsoft.com/office/drawing/2014/main" xmlns="" id="{83FE0384-56E6-4E68-8381-F556D1AE461D}"/>
            </a:ext>
          </a:extLst>
        </xdr:cNvPr>
        <xdr:cNvSpPr txBox="1"/>
      </xdr:nvSpPr>
      <xdr:spPr>
        <a:xfrm>
          <a:off x="16357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711" name="直線コネクタ 710">
          <a:extLst>
            <a:ext uri="{FF2B5EF4-FFF2-40B4-BE49-F238E27FC236}">
              <a16:creationId xmlns:a16="http://schemas.microsoft.com/office/drawing/2014/main" xmlns="" id="{1BF82726-6E1D-46A2-AEF1-06ACA94E8F13}"/>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131463</xdr:rowOff>
    </xdr:from>
    <xdr:ext cx="405111" cy="259045"/>
    <xdr:sp macro="" textlink="">
      <xdr:nvSpPr>
        <xdr:cNvPr id="712" name="【公民館】&#10;有形固定資産減価償却率平均値テキスト">
          <a:extLst>
            <a:ext uri="{FF2B5EF4-FFF2-40B4-BE49-F238E27FC236}">
              <a16:creationId xmlns:a16="http://schemas.microsoft.com/office/drawing/2014/main" xmlns="" id="{F481D5B0-5C2E-4916-BADD-3C5499625B5D}"/>
            </a:ext>
          </a:extLst>
        </xdr:cNvPr>
        <xdr:cNvSpPr txBox="1"/>
      </xdr:nvSpPr>
      <xdr:spPr>
        <a:xfrm>
          <a:off x="16357600" y="176193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153036</xdr:rowOff>
    </xdr:from>
    <xdr:to>
      <xdr:col>85</xdr:col>
      <xdr:colOff>177800</xdr:colOff>
      <xdr:row>103</xdr:row>
      <xdr:rowOff>83186</xdr:rowOff>
    </xdr:to>
    <xdr:sp macro="" textlink="">
      <xdr:nvSpPr>
        <xdr:cNvPr id="713" name="フローチャート: 判断 712">
          <a:extLst>
            <a:ext uri="{FF2B5EF4-FFF2-40B4-BE49-F238E27FC236}">
              <a16:creationId xmlns:a16="http://schemas.microsoft.com/office/drawing/2014/main" xmlns="" id="{52FEE503-3594-4B56-822A-9D98A2166093}"/>
            </a:ext>
          </a:extLst>
        </xdr:cNvPr>
        <xdr:cNvSpPr/>
      </xdr:nvSpPr>
      <xdr:spPr>
        <a:xfrm>
          <a:off x="16268700" y="17640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132080</xdr:rowOff>
    </xdr:from>
    <xdr:to>
      <xdr:col>81</xdr:col>
      <xdr:colOff>101600</xdr:colOff>
      <xdr:row>103</xdr:row>
      <xdr:rowOff>62230</xdr:rowOff>
    </xdr:to>
    <xdr:sp macro="" textlink="">
      <xdr:nvSpPr>
        <xdr:cNvPr id="714" name="フローチャート: 判断 713">
          <a:extLst>
            <a:ext uri="{FF2B5EF4-FFF2-40B4-BE49-F238E27FC236}">
              <a16:creationId xmlns:a16="http://schemas.microsoft.com/office/drawing/2014/main" xmlns="" id="{36DCF690-A227-4D2A-8DDD-9013027E7EA4}"/>
            </a:ext>
          </a:extLst>
        </xdr:cNvPr>
        <xdr:cNvSpPr/>
      </xdr:nvSpPr>
      <xdr:spPr>
        <a:xfrm>
          <a:off x="15430500" y="1761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133986</xdr:rowOff>
    </xdr:from>
    <xdr:to>
      <xdr:col>76</xdr:col>
      <xdr:colOff>165100</xdr:colOff>
      <xdr:row>103</xdr:row>
      <xdr:rowOff>64136</xdr:rowOff>
    </xdr:to>
    <xdr:sp macro="" textlink="">
      <xdr:nvSpPr>
        <xdr:cNvPr id="715" name="フローチャート: 判断 714">
          <a:extLst>
            <a:ext uri="{FF2B5EF4-FFF2-40B4-BE49-F238E27FC236}">
              <a16:creationId xmlns:a16="http://schemas.microsoft.com/office/drawing/2014/main" xmlns="" id="{53FAA779-A3FE-40A0-9658-A994856D40D5}"/>
            </a:ext>
          </a:extLst>
        </xdr:cNvPr>
        <xdr:cNvSpPr/>
      </xdr:nvSpPr>
      <xdr:spPr>
        <a:xfrm>
          <a:off x="14541500" y="1762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97789</xdr:rowOff>
    </xdr:from>
    <xdr:to>
      <xdr:col>72</xdr:col>
      <xdr:colOff>38100</xdr:colOff>
      <xdr:row>104</xdr:row>
      <xdr:rowOff>27939</xdr:rowOff>
    </xdr:to>
    <xdr:sp macro="" textlink="">
      <xdr:nvSpPr>
        <xdr:cNvPr id="716" name="フローチャート: 判断 715">
          <a:extLst>
            <a:ext uri="{FF2B5EF4-FFF2-40B4-BE49-F238E27FC236}">
              <a16:creationId xmlns:a16="http://schemas.microsoft.com/office/drawing/2014/main" xmlns="" id="{4F2796A3-A888-492A-9944-8D762F2BE29F}"/>
            </a:ext>
          </a:extLst>
        </xdr:cNvPr>
        <xdr:cNvSpPr/>
      </xdr:nvSpPr>
      <xdr:spPr>
        <a:xfrm>
          <a:off x="13652500" y="1775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17" name="テキスト ボックス 716">
          <a:extLst>
            <a:ext uri="{FF2B5EF4-FFF2-40B4-BE49-F238E27FC236}">
              <a16:creationId xmlns:a16="http://schemas.microsoft.com/office/drawing/2014/main" xmlns="" id="{EC64F60B-D5C2-41B3-BE0E-884215A9A3D1}"/>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18" name="テキスト ボックス 717">
          <a:extLst>
            <a:ext uri="{FF2B5EF4-FFF2-40B4-BE49-F238E27FC236}">
              <a16:creationId xmlns:a16="http://schemas.microsoft.com/office/drawing/2014/main" xmlns="" id="{F6AAEA7F-D841-4468-942F-94B560A33F19}"/>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19" name="テキスト ボックス 718">
          <a:extLst>
            <a:ext uri="{FF2B5EF4-FFF2-40B4-BE49-F238E27FC236}">
              <a16:creationId xmlns:a16="http://schemas.microsoft.com/office/drawing/2014/main" xmlns="" id="{A093D99E-F849-4F34-A3EF-62A64A1E3009}"/>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20" name="テキスト ボックス 719">
          <a:extLst>
            <a:ext uri="{FF2B5EF4-FFF2-40B4-BE49-F238E27FC236}">
              <a16:creationId xmlns:a16="http://schemas.microsoft.com/office/drawing/2014/main" xmlns="" id="{98C93D13-68D7-455D-B794-9651D61EE0D5}"/>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21" name="テキスト ボックス 720">
          <a:extLst>
            <a:ext uri="{FF2B5EF4-FFF2-40B4-BE49-F238E27FC236}">
              <a16:creationId xmlns:a16="http://schemas.microsoft.com/office/drawing/2014/main" xmlns="" id="{5E4115CF-B970-43F0-B95E-F1697A62DAED}"/>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103505</xdr:rowOff>
    </xdr:from>
    <xdr:to>
      <xdr:col>85</xdr:col>
      <xdr:colOff>177800</xdr:colOff>
      <xdr:row>103</xdr:row>
      <xdr:rowOff>33655</xdr:rowOff>
    </xdr:to>
    <xdr:sp macro="" textlink="">
      <xdr:nvSpPr>
        <xdr:cNvPr id="722" name="楕円 721">
          <a:extLst>
            <a:ext uri="{FF2B5EF4-FFF2-40B4-BE49-F238E27FC236}">
              <a16:creationId xmlns:a16="http://schemas.microsoft.com/office/drawing/2014/main" xmlns="" id="{00D8D18C-9147-4274-BC9F-BFD14F55FA78}"/>
            </a:ext>
          </a:extLst>
        </xdr:cNvPr>
        <xdr:cNvSpPr/>
      </xdr:nvSpPr>
      <xdr:spPr>
        <a:xfrm>
          <a:off x="16268700" y="1759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126382</xdr:rowOff>
    </xdr:from>
    <xdr:ext cx="405111" cy="259045"/>
    <xdr:sp macro="" textlink="">
      <xdr:nvSpPr>
        <xdr:cNvPr id="723" name="【公民館】&#10;有形固定資産減価償却率該当値テキスト">
          <a:extLst>
            <a:ext uri="{FF2B5EF4-FFF2-40B4-BE49-F238E27FC236}">
              <a16:creationId xmlns:a16="http://schemas.microsoft.com/office/drawing/2014/main" xmlns="" id="{1BC67B7E-4349-4302-B125-F22B68F685C3}"/>
            </a:ext>
          </a:extLst>
        </xdr:cNvPr>
        <xdr:cNvSpPr txBox="1"/>
      </xdr:nvSpPr>
      <xdr:spPr>
        <a:xfrm>
          <a:off x="16357600" y="1744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170180</xdr:rowOff>
    </xdr:from>
    <xdr:to>
      <xdr:col>81</xdr:col>
      <xdr:colOff>101600</xdr:colOff>
      <xdr:row>103</xdr:row>
      <xdr:rowOff>100330</xdr:rowOff>
    </xdr:to>
    <xdr:sp macro="" textlink="">
      <xdr:nvSpPr>
        <xdr:cNvPr id="724" name="楕円 723">
          <a:extLst>
            <a:ext uri="{FF2B5EF4-FFF2-40B4-BE49-F238E27FC236}">
              <a16:creationId xmlns:a16="http://schemas.microsoft.com/office/drawing/2014/main" xmlns="" id="{34474D50-9777-4D25-B1B3-239B38F56F03}"/>
            </a:ext>
          </a:extLst>
        </xdr:cNvPr>
        <xdr:cNvSpPr/>
      </xdr:nvSpPr>
      <xdr:spPr>
        <a:xfrm>
          <a:off x="15430500" y="1765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154305</xdr:rowOff>
    </xdr:from>
    <xdr:to>
      <xdr:col>85</xdr:col>
      <xdr:colOff>127000</xdr:colOff>
      <xdr:row>103</xdr:row>
      <xdr:rowOff>49530</xdr:rowOff>
    </xdr:to>
    <xdr:cxnSp macro="">
      <xdr:nvCxnSpPr>
        <xdr:cNvPr id="725" name="直線コネクタ 724">
          <a:extLst>
            <a:ext uri="{FF2B5EF4-FFF2-40B4-BE49-F238E27FC236}">
              <a16:creationId xmlns:a16="http://schemas.microsoft.com/office/drawing/2014/main" xmlns="" id="{E2A29F1E-BBF2-4EB1-A8B9-105EC989BCD1}"/>
            </a:ext>
          </a:extLst>
        </xdr:cNvPr>
        <xdr:cNvCxnSpPr/>
      </xdr:nvCxnSpPr>
      <xdr:spPr>
        <a:xfrm flipV="1">
          <a:off x="15481300" y="17642205"/>
          <a:ext cx="8382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4445</xdr:rowOff>
    </xdr:from>
    <xdr:to>
      <xdr:col>76</xdr:col>
      <xdr:colOff>165100</xdr:colOff>
      <xdr:row>103</xdr:row>
      <xdr:rowOff>106045</xdr:rowOff>
    </xdr:to>
    <xdr:sp macro="" textlink="">
      <xdr:nvSpPr>
        <xdr:cNvPr id="726" name="楕円 725">
          <a:extLst>
            <a:ext uri="{FF2B5EF4-FFF2-40B4-BE49-F238E27FC236}">
              <a16:creationId xmlns:a16="http://schemas.microsoft.com/office/drawing/2014/main" xmlns="" id="{E7C160EC-90D5-4F4B-A860-38D1C827299E}"/>
            </a:ext>
          </a:extLst>
        </xdr:cNvPr>
        <xdr:cNvSpPr/>
      </xdr:nvSpPr>
      <xdr:spPr>
        <a:xfrm>
          <a:off x="14541500" y="1766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49530</xdr:rowOff>
    </xdr:from>
    <xdr:to>
      <xdr:col>81</xdr:col>
      <xdr:colOff>50800</xdr:colOff>
      <xdr:row>103</xdr:row>
      <xdr:rowOff>55245</xdr:rowOff>
    </xdr:to>
    <xdr:cxnSp macro="">
      <xdr:nvCxnSpPr>
        <xdr:cNvPr id="727" name="直線コネクタ 726">
          <a:extLst>
            <a:ext uri="{FF2B5EF4-FFF2-40B4-BE49-F238E27FC236}">
              <a16:creationId xmlns:a16="http://schemas.microsoft.com/office/drawing/2014/main" xmlns="" id="{B3D4934D-EE91-46F2-80B6-CA46F84E2C85}"/>
            </a:ext>
          </a:extLst>
        </xdr:cNvPr>
        <xdr:cNvCxnSpPr/>
      </xdr:nvCxnSpPr>
      <xdr:spPr>
        <a:xfrm flipV="1">
          <a:off x="14592300" y="1770888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103505</xdr:rowOff>
    </xdr:from>
    <xdr:to>
      <xdr:col>72</xdr:col>
      <xdr:colOff>38100</xdr:colOff>
      <xdr:row>104</xdr:row>
      <xdr:rowOff>33655</xdr:rowOff>
    </xdr:to>
    <xdr:sp macro="" textlink="">
      <xdr:nvSpPr>
        <xdr:cNvPr id="728" name="楕円 727">
          <a:extLst>
            <a:ext uri="{FF2B5EF4-FFF2-40B4-BE49-F238E27FC236}">
              <a16:creationId xmlns:a16="http://schemas.microsoft.com/office/drawing/2014/main" xmlns="" id="{0E70A983-8827-4A80-A075-402D4FFEE46F}"/>
            </a:ext>
          </a:extLst>
        </xdr:cNvPr>
        <xdr:cNvSpPr/>
      </xdr:nvSpPr>
      <xdr:spPr>
        <a:xfrm>
          <a:off x="13652500" y="1776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55245</xdr:rowOff>
    </xdr:from>
    <xdr:to>
      <xdr:col>76</xdr:col>
      <xdr:colOff>114300</xdr:colOff>
      <xdr:row>103</xdr:row>
      <xdr:rowOff>154305</xdr:rowOff>
    </xdr:to>
    <xdr:cxnSp macro="">
      <xdr:nvCxnSpPr>
        <xdr:cNvPr id="729" name="直線コネクタ 728">
          <a:extLst>
            <a:ext uri="{FF2B5EF4-FFF2-40B4-BE49-F238E27FC236}">
              <a16:creationId xmlns:a16="http://schemas.microsoft.com/office/drawing/2014/main" xmlns="" id="{96694550-95E5-4C78-AF58-5BA0B135398F}"/>
            </a:ext>
          </a:extLst>
        </xdr:cNvPr>
        <xdr:cNvCxnSpPr/>
      </xdr:nvCxnSpPr>
      <xdr:spPr>
        <a:xfrm flipV="1">
          <a:off x="13703300" y="17714595"/>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78757</xdr:rowOff>
    </xdr:from>
    <xdr:ext cx="405111" cy="259045"/>
    <xdr:sp macro="" textlink="">
      <xdr:nvSpPr>
        <xdr:cNvPr id="730" name="n_1aveValue【公民館】&#10;有形固定資産減価償却率">
          <a:extLst>
            <a:ext uri="{FF2B5EF4-FFF2-40B4-BE49-F238E27FC236}">
              <a16:creationId xmlns:a16="http://schemas.microsoft.com/office/drawing/2014/main" xmlns="" id="{4B2E8D0D-1D00-49AA-B1B9-465E26CBB40E}"/>
            </a:ext>
          </a:extLst>
        </xdr:cNvPr>
        <xdr:cNvSpPr txBox="1"/>
      </xdr:nvSpPr>
      <xdr:spPr>
        <a:xfrm>
          <a:off x="15266044" y="1739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80663</xdr:rowOff>
    </xdr:from>
    <xdr:ext cx="405111" cy="259045"/>
    <xdr:sp macro="" textlink="">
      <xdr:nvSpPr>
        <xdr:cNvPr id="731" name="n_2aveValue【公民館】&#10;有形固定資産減価償却率">
          <a:extLst>
            <a:ext uri="{FF2B5EF4-FFF2-40B4-BE49-F238E27FC236}">
              <a16:creationId xmlns:a16="http://schemas.microsoft.com/office/drawing/2014/main" xmlns="" id="{860F3F59-C00B-4D4A-84E0-5694526E41E4}"/>
            </a:ext>
          </a:extLst>
        </xdr:cNvPr>
        <xdr:cNvSpPr txBox="1"/>
      </xdr:nvSpPr>
      <xdr:spPr>
        <a:xfrm>
          <a:off x="14389744" y="1739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44466</xdr:rowOff>
    </xdr:from>
    <xdr:ext cx="405111" cy="259045"/>
    <xdr:sp macro="" textlink="">
      <xdr:nvSpPr>
        <xdr:cNvPr id="732" name="n_3aveValue【公民館】&#10;有形固定資産減価償却率">
          <a:extLst>
            <a:ext uri="{FF2B5EF4-FFF2-40B4-BE49-F238E27FC236}">
              <a16:creationId xmlns:a16="http://schemas.microsoft.com/office/drawing/2014/main" xmlns="" id="{D0898CDC-5587-456E-A914-00422D0EBE72}"/>
            </a:ext>
          </a:extLst>
        </xdr:cNvPr>
        <xdr:cNvSpPr txBox="1"/>
      </xdr:nvSpPr>
      <xdr:spPr>
        <a:xfrm>
          <a:off x="13500744" y="17532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91457</xdr:rowOff>
    </xdr:from>
    <xdr:ext cx="405111" cy="259045"/>
    <xdr:sp macro="" textlink="">
      <xdr:nvSpPr>
        <xdr:cNvPr id="733" name="n_1mainValue【公民館】&#10;有形固定資産減価償却率">
          <a:extLst>
            <a:ext uri="{FF2B5EF4-FFF2-40B4-BE49-F238E27FC236}">
              <a16:creationId xmlns:a16="http://schemas.microsoft.com/office/drawing/2014/main" xmlns="" id="{10BB8413-AC27-455E-B256-9D9F582F069D}"/>
            </a:ext>
          </a:extLst>
        </xdr:cNvPr>
        <xdr:cNvSpPr txBox="1"/>
      </xdr:nvSpPr>
      <xdr:spPr>
        <a:xfrm>
          <a:off x="15266044" y="17750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97172</xdr:rowOff>
    </xdr:from>
    <xdr:ext cx="405111" cy="259045"/>
    <xdr:sp macro="" textlink="">
      <xdr:nvSpPr>
        <xdr:cNvPr id="734" name="n_2mainValue【公民館】&#10;有形固定資産減価償却率">
          <a:extLst>
            <a:ext uri="{FF2B5EF4-FFF2-40B4-BE49-F238E27FC236}">
              <a16:creationId xmlns:a16="http://schemas.microsoft.com/office/drawing/2014/main" xmlns="" id="{F3C87882-155F-4375-9603-16542C9136C8}"/>
            </a:ext>
          </a:extLst>
        </xdr:cNvPr>
        <xdr:cNvSpPr txBox="1"/>
      </xdr:nvSpPr>
      <xdr:spPr>
        <a:xfrm>
          <a:off x="14389744" y="17756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24782</xdr:rowOff>
    </xdr:from>
    <xdr:ext cx="405111" cy="259045"/>
    <xdr:sp macro="" textlink="">
      <xdr:nvSpPr>
        <xdr:cNvPr id="735" name="n_3mainValue【公民館】&#10;有形固定資産減価償却率">
          <a:extLst>
            <a:ext uri="{FF2B5EF4-FFF2-40B4-BE49-F238E27FC236}">
              <a16:creationId xmlns:a16="http://schemas.microsoft.com/office/drawing/2014/main" xmlns="" id="{12348052-DFFB-46B6-A555-91E8EB4ECB05}"/>
            </a:ext>
          </a:extLst>
        </xdr:cNvPr>
        <xdr:cNvSpPr txBox="1"/>
      </xdr:nvSpPr>
      <xdr:spPr>
        <a:xfrm>
          <a:off x="13500744" y="17855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36" name="正方形/長方形 735">
          <a:extLst>
            <a:ext uri="{FF2B5EF4-FFF2-40B4-BE49-F238E27FC236}">
              <a16:creationId xmlns:a16="http://schemas.microsoft.com/office/drawing/2014/main" xmlns="" id="{46498DDA-655D-472A-848B-8A7AF3AF6714}"/>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37" name="正方形/長方形 736">
          <a:extLst>
            <a:ext uri="{FF2B5EF4-FFF2-40B4-BE49-F238E27FC236}">
              <a16:creationId xmlns:a16="http://schemas.microsoft.com/office/drawing/2014/main" xmlns="" id="{B5C0C57E-DEC5-4453-9E94-9E010CA59E8A}"/>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38" name="正方形/長方形 737">
          <a:extLst>
            <a:ext uri="{FF2B5EF4-FFF2-40B4-BE49-F238E27FC236}">
              <a16:creationId xmlns:a16="http://schemas.microsoft.com/office/drawing/2014/main" xmlns="" id="{737753BD-8AD8-4AC3-BF4A-B9E0781F4E91}"/>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39" name="正方形/長方形 738">
          <a:extLst>
            <a:ext uri="{FF2B5EF4-FFF2-40B4-BE49-F238E27FC236}">
              <a16:creationId xmlns:a16="http://schemas.microsoft.com/office/drawing/2014/main" xmlns="" id="{A1FC65F8-CB05-4E28-84B0-AECEA631FEE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40" name="正方形/長方形 739">
          <a:extLst>
            <a:ext uri="{FF2B5EF4-FFF2-40B4-BE49-F238E27FC236}">
              <a16:creationId xmlns:a16="http://schemas.microsoft.com/office/drawing/2014/main" xmlns="" id="{59515EAB-661D-4A65-B6DB-D86117B88321}"/>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41" name="正方形/長方形 740">
          <a:extLst>
            <a:ext uri="{FF2B5EF4-FFF2-40B4-BE49-F238E27FC236}">
              <a16:creationId xmlns:a16="http://schemas.microsoft.com/office/drawing/2014/main" xmlns="" id="{E59D0237-DB6E-43E9-94F7-1BA57271D632}"/>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42" name="正方形/長方形 741">
          <a:extLst>
            <a:ext uri="{FF2B5EF4-FFF2-40B4-BE49-F238E27FC236}">
              <a16:creationId xmlns:a16="http://schemas.microsoft.com/office/drawing/2014/main" xmlns="" id="{475FA87F-1F15-4F2F-94D5-506740F520C7}"/>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43" name="正方形/長方形 742">
          <a:extLst>
            <a:ext uri="{FF2B5EF4-FFF2-40B4-BE49-F238E27FC236}">
              <a16:creationId xmlns:a16="http://schemas.microsoft.com/office/drawing/2014/main" xmlns="" id="{B6A1E4A1-96F1-4820-BBA9-1849D47A8E93}"/>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44" name="テキスト ボックス 743">
          <a:extLst>
            <a:ext uri="{FF2B5EF4-FFF2-40B4-BE49-F238E27FC236}">
              <a16:creationId xmlns:a16="http://schemas.microsoft.com/office/drawing/2014/main" xmlns="" id="{2C9A5EB2-5CB7-428E-BB69-14A59B7D5847}"/>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45" name="直線コネクタ 744">
          <a:extLst>
            <a:ext uri="{FF2B5EF4-FFF2-40B4-BE49-F238E27FC236}">
              <a16:creationId xmlns:a16="http://schemas.microsoft.com/office/drawing/2014/main" xmlns="" id="{73845374-8C61-48AA-BC4E-AD7096D3A876}"/>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46" name="直線コネクタ 745">
          <a:extLst>
            <a:ext uri="{FF2B5EF4-FFF2-40B4-BE49-F238E27FC236}">
              <a16:creationId xmlns:a16="http://schemas.microsoft.com/office/drawing/2014/main" xmlns="" id="{40E6CABF-EC26-4E2D-8613-7F3994E141AB}"/>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47" name="テキスト ボックス 746">
          <a:extLst>
            <a:ext uri="{FF2B5EF4-FFF2-40B4-BE49-F238E27FC236}">
              <a16:creationId xmlns:a16="http://schemas.microsoft.com/office/drawing/2014/main" xmlns="" id="{FCCB5505-622F-426A-A33B-31D450AD7896}"/>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48" name="直線コネクタ 747">
          <a:extLst>
            <a:ext uri="{FF2B5EF4-FFF2-40B4-BE49-F238E27FC236}">
              <a16:creationId xmlns:a16="http://schemas.microsoft.com/office/drawing/2014/main" xmlns="" id="{250B39C1-7669-4199-BA18-9485CE621C31}"/>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49" name="テキスト ボックス 748">
          <a:extLst>
            <a:ext uri="{FF2B5EF4-FFF2-40B4-BE49-F238E27FC236}">
              <a16:creationId xmlns:a16="http://schemas.microsoft.com/office/drawing/2014/main" xmlns="" id="{1A28B0ED-E974-4B03-A83E-08F8F1B5BCF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50" name="直線コネクタ 749">
          <a:extLst>
            <a:ext uri="{FF2B5EF4-FFF2-40B4-BE49-F238E27FC236}">
              <a16:creationId xmlns:a16="http://schemas.microsoft.com/office/drawing/2014/main" xmlns="" id="{E71EE9FE-9884-425A-B33C-0FD2D5856AEA}"/>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51" name="テキスト ボックス 750">
          <a:extLst>
            <a:ext uri="{FF2B5EF4-FFF2-40B4-BE49-F238E27FC236}">
              <a16:creationId xmlns:a16="http://schemas.microsoft.com/office/drawing/2014/main" xmlns="" id="{5EE7910C-F43C-408C-B1E9-904655B3B266}"/>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52" name="直線コネクタ 751">
          <a:extLst>
            <a:ext uri="{FF2B5EF4-FFF2-40B4-BE49-F238E27FC236}">
              <a16:creationId xmlns:a16="http://schemas.microsoft.com/office/drawing/2014/main" xmlns="" id="{A7825DE8-417E-4B80-8FDB-E5E564EC0E75}"/>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53" name="テキスト ボックス 752">
          <a:extLst>
            <a:ext uri="{FF2B5EF4-FFF2-40B4-BE49-F238E27FC236}">
              <a16:creationId xmlns:a16="http://schemas.microsoft.com/office/drawing/2014/main" xmlns="" id="{6293657A-DCBA-403C-A24F-DBD606FB0578}"/>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54" name="直線コネクタ 753">
          <a:extLst>
            <a:ext uri="{FF2B5EF4-FFF2-40B4-BE49-F238E27FC236}">
              <a16:creationId xmlns:a16="http://schemas.microsoft.com/office/drawing/2014/main" xmlns="" id="{23F3A3E5-4912-49C8-A330-884001AEC7F5}"/>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55" name="テキスト ボックス 754">
          <a:extLst>
            <a:ext uri="{FF2B5EF4-FFF2-40B4-BE49-F238E27FC236}">
              <a16:creationId xmlns:a16="http://schemas.microsoft.com/office/drawing/2014/main" xmlns="" id="{1B9C12F3-3046-4601-9892-50B068035A8A}"/>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56" name="直線コネクタ 755">
          <a:extLst>
            <a:ext uri="{FF2B5EF4-FFF2-40B4-BE49-F238E27FC236}">
              <a16:creationId xmlns:a16="http://schemas.microsoft.com/office/drawing/2014/main" xmlns="" id="{2328D076-A231-4B41-8D5B-3C99A53DD73D}"/>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57" name="テキスト ボックス 756">
          <a:extLst>
            <a:ext uri="{FF2B5EF4-FFF2-40B4-BE49-F238E27FC236}">
              <a16:creationId xmlns:a16="http://schemas.microsoft.com/office/drawing/2014/main" xmlns="" id="{54A12C9E-AEEA-4F86-BBBE-8DBABDE6973E}"/>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58" name="【公民館】&#10;一人当たり面積グラフ枠">
          <a:extLst>
            <a:ext uri="{FF2B5EF4-FFF2-40B4-BE49-F238E27FC236}">
              <a16:creationId xmlns:a16="http://schemas.microsoft.com/office/drawing/2014/main" xmlns="" id="{7DC02690-5B86-40F9-A9B2-5659E5DB2678}"/>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143511</xdr:rowOff>
    </xdr:from>
    <xdr:to>
      <xdr:col>116</xdr:col>
      <xdr:colOff>62864</xdr:colOff>
      <xdr:row>108</xdr:row>
      <xdr:rowOff>71120</xdr:rowOff>
    </xdr:to>
    <xdr:cxnSp macro="">
      <xdr:nvCxnSpPr>
        <xdr:cNvPr id="759" name="直線コネクタ 758">
          <a:extLst>
            <a:ext uri="{FF2B5EF4-FFF2-40B4-BE49-F238E27FC236}">
              <a16:creationId xmlns:a16="http://schemas.microsoft.com/office/drawing/2014/main" xmlns="" id="{764A5964-DAA4-4935-947B-118998551308}"/>
            </a:ext>
          </a:extLst>
        </xdr:cNvPr>
        <xdr:cNvCxnSpPr/>
      </xdr:nvCxnSpPr>
      <xdr:spPr>
        <a:xfrm flipV="1">
          <a:off x="22160864" y="17117061"/>
          <a:ext cx="0" cy="1470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74947</xdr:rowOff>
    </xdr:from>
    <xdr:ext cx="469744" cy="259045"/>
    <xdr:sp macro="" textlink="">
      <xdr:nvSpPr>
        <xdr:cNvPr id="760" name="【公民館】&#10;一人当たり面積最小値テキスト">
          <a:extLst>
            <a:ext uri="{FF2B5EF4-FFF2-40B4-BE49-F238E27FC236}">
              <a16:creationId xmlns:a16="http://schemas.microsoft.com/office/drawing/2014/main" xmlns="" id="{6AFC74B0-9828-4A61-9EDE-796D8DC68AEA}"/>
            </a:ext>
          </a:extLst>
        </xdr:cNvPr>
        <xdr:cNvSpPr txBox="1"/>
      </xdr:nvSpPr>
      <xdr:spPr>
        <a:xfrm>
          <a:off x="22199600" y="18591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71120</xdr:rowOff>
    </xdr:from>
    <xdr:to>
      <xdr:col>116</xdr:col>
      <xdr:colOff>152400</xdr:colOff>
      <xdr:row>108</xdr:row>
      <xdr:rowOff>71120</xdr:rowOff>
    </xdr:to>
    <xdr:cxnSp macro="">
      <xdr:nvCxnSpPr>
        <xdr:cNvPr id="761" name="直線コネクタ 760">
          <a:extLst>
            <a:ext uri="{FF2B5EF4-FFF2-40B4-BE49-F238E27FC236}">
              <a16:creationId xmlns:a16="http://schemas.microsoft.com/office/drawing/2014/main" xmlns="" id="{E22D7E73-C910-40C3-91C8-3B62B20D11A8}"/>
            </a:ext>
          </a:extLst>
        </xdr:cNvPr>
        <xdr:cNvCxnSpPr/>
      </xdr:nvCxnSpPr>
      <xdr:spPr>
        <a:xfrm>
          <a:off x="22072600" y="18587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90188</xdr:rowOff>
    </xdr:from>
    <xdr:ext cx="469744" cy="259045"/>
    <xdr:sp macro="" textlink="">
      <xdr:nvSpPr>
        <xdr:cNvPr id="762" name="【公民館】&#10;一人当たり面積最大値テキスト">
          <a:extLst>
            <a:ext uri="{FF2B5EF4-FFF2-40B4-BE49-F238E27FC236}">
              <a16:creationId xmlns:a16="http://schemas.microsoft.com/office/drawing/2014/main" xmlns="" id="{275E30D6-423A-4671-9280-06EB0F159D1D}"/>
            </a:ext>
          </a:extLst>
        </xdr:cNvPr>
        <xdr:cNvSpPr txBox="1"/>
      </xdr:nvSpPr>
      <xdr:spPr>
        <a:xfrm>
          <a:off x="22199600" y="16892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143511</xdr:rowOff>
    </xdr:from>
    <xdr:to>
      <xdr:col>116</xdr:col>
      <xdr:colOff>152400</xdr:colOff>
      <xdr:row>99</xdr:row>
      <xdr:rowOff>143511</xdr:rowOff>
    </xdr:to>
    <xdr:cxnSp macro="">
      <xdr:nvCxnSpPr>
        <xdr:cNvPr id="763" name="直線コネクタ 762">
          <a:extLst>
            <a:ext uri="{FF2B5EF4-FFF2-40B4-BE49-F238E27FC236}">
              <a16:creationId xmlns:a16="http://schemas.microsoft.com/office/drawing/2014/main" xmlns="" id="{050A1970-B442-40A5-A667-06F320A1047F}"/>
            </a:ext>
          </a:extLst>
        </xdr:cNvPr>
        <xdr:cNvCxnSpPr/>
      </xdr:nvCxnSpPr>
      <xdr:spPr>
        <a:xfrm>
          <a:off x="22072600" y="17117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105427</xdr:rowOff>
    </xdr:from>
    <xdr:ext cx="469744" cy="259045"/>
    <xdr:sp macro="" textlink="">
      <xdr:nvSpPr>
        <xdr:cNvPr id="764" name="【公民館】&#10;一人当たり面積平均値テキスト">
          <a:extLst>
            <a:ext uri="{FF2B5EF4-FFF2-40B4-BE49-F238E27FC236}">
              <a16:creationId xmlns:a16="http://schemas.microsoft.com/office/drawing/2014/main" xmlns="" id="{9109C818-7B63-4D40-AD22-AAEC7D45F758}"/>
            </a:ext>
          </a:extLst>
        </xdr:cNvPr>
        <xdr:cNvSpPr txBox="1"/>
      </xdr:nvSpPr>
      <xdr:spPr>
        <a:xfrm>
          <a:off x="22199600" y="17936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82550</xdr:rowOff>
    </xdr:from>
    <xdr:to>
      <xdr:col>116</xdr:col>
      <xdr:colOff>114300</xdr:colOff>
      <xdr:row>106</xdr:row>
      <xdr:rowOff>12700</xdr:rowOff>
    </xdr:to>
    <xdr:sp macro="" textlink="">
      <xdr:nvSpPr>
        <xdr:cNvPr id="765" name="フローチャート: 判断 764">
          <a:extLst>
            <a:ext uri="{FF2B5EF4-FFF2-40B4-BE49-F238E27FC236}">
              <a16:creationId xmlns:a16="http://schemas.microsoft.com/office/drawing/2014/main" xmlns="" id="{F4BAE6E3-5DC7-4DEC-B4BF-01A117D1C3F8}"/>
            </a:ext>
          </a:extLst>
        </xdr:cNvPr>
        <xdr:cNvSpPr/>
      </xdr:nvSpPr>
      <xdr:spPr>
        <a:xfrm>
          <a:off x="221107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132080</xdr:rowOff>
    </xdr:from>
    <xdr:to>
      <xdr:col>112</xdr:col>
      <xdr:colOff>38100</xdr:colOff>
      <xdr:row>106</xdr:row>
      <xdr:rowOff>62230</xdr:rowOff>
    </xdr:to>
    <xdr:sp macro="" textlink="">
      <xdr:nvSpPr>
        <xdr:cNvPr id="766" name="フローチャート: 判断 765">
          <a:extLst>
            <a:ext uri="{FF2B5EF4-FFF2-40B4-BE49-F238E27FC236}">
              <a16:creationId xmlns:a16="http://schemas.microsoft.com/office/drawing/2014/main" xmlns="" id="{FB277756-59C4-4879-926C-46ECE506DA72}"/>
            </a:ext>
          </a:extLst>
        </xdr:cNvPr>
        <xdr:cNvSpPr/>
      </xdr:nvSpPr>
      <xdr:spPr>
        <a:xfrm>
          <a:off x="21272500" y="1813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7620</xdr:rowOff>
    </xdr:from>
    <xdr:to>
      <xdr:col>107</xdr:col>
      <xdr:colOff>101600</xdr:colOff>
      <xdr:row>106</xdr:row>
      <xdr:rowOff>109220</xdr:rowOff>
    </xdr:to>
    <xdr:sp macro="" textlink="">
      <xdr:nvSpPr>
        <xdr:cNvPr id="767" name="フローチャート: 判断 766">
          <a:extLst>
            <a:ext uri="{FF2B5EF4-FFF2-40B4-BE49-F238E27FC236}">
              <a16:creationId xmlns:a16="http://schemas.microsoft.com/office/drawing/2014/main" xmlns="" id="{BF06BF45-F7BA-4DD1-BAD2-AE0B575DE5DA}"/>
            </a:ext>
          </a:extLst>
        </xdr:cNvPr>
        <xdr:cNvSpPr/>
      </xdr:nvSpPr>
      <xdr:spPr>
        <a:xfrm>
          <a:off x="20383500" y="1818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156211</xdr:rowOff>
    </xdr:from>
    <xdr:to>
      <xdr:col>102</xdr:col>
      <xdr:colOff>165100</xdr:colOff>
      <xdr:row>106</xdr:row>
      <xdr:rowOff>86361</xdr:rowOff>
    </xdr:to>
    <xdr:sp macro="" textlink="">
      <xdr:nvSpPr>
        <xdr:cNvPr id="768" name="フローチャート: 判断 767">
          <a:extLst>
            <a:ext uri="{FF2B5EF4-FFF2-40B4-BE49-F238E27FC236}">
              <a16:creationId xmlns:a16="http://schemas.microsoft.com/office/drawing/2014/main" xmlns="" id="{222A3821-283D-4EE1-A1B5-E004216713E4}"/>
            </a:ext>
          </a:extLst>
        </xdr:cNvPr>
        <xdr:cNvSpPr/>
      </xdr:nvSpPr>
      <xdr:spPr>
        <a:xfrm>
          <a:off x="19494500" y="18158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69" name="テキスト ボックス 768">
          <a:extLst>
            <a:ext uri="{FF2B5EF4-FFF2-40B4-BE49-F238E27FC236}">
              <a16:creationId xmlns:a16="http://schemas.microsoft.com/office/drawing/2014/main" xmlns="" id="{D17F0A70-2CF5-4093-8011-D17B00F2F5D9}"/>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70" name="テキスト ボックス 769">
          <a:extLst>
            <a:ext uri="{FF2B5EF4-FFF2-40B4-BE49-F238E27FC236}">
              <a16:creationId xmlns:a16="http://schemas.microsoft.com/office/drawing/2014/main" xmlns="" id="{99466CB0-9534-4D93-BC31-64ADCBB165BE}"/>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71" name="テキスト ボックス 770">
          <a:extLst>
            <a:ext uri="{FF2B5EF4-FFF2-40B4-BE49-F238E27FC236}">
              <a16:creationId xmlns:a16="http://schemas.microsoft.com/office/drawing/2014/main" xmlns="" id="{1DD13A29-88B5-49C1-9008-CD7836419BDB}"/>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72" name="テキスト ボックス 771">
          <a:extLst>
            <a:ext uri="{FF2B5EF4-FFF2-40B4-BE49-F238E27FC236}">
              <a16:creationId xmlns:a16="http://schemas.microsoft.com/office/drawing/2014/main" xmlns="" id="{B5DA1708-A3BD-48B7-908D-41950F13AC07}"/>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xmlns="" id="{2D096B53-F7FF-48F1-B854-64CEB2DA3A8E}"/>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118111</xdr:rowOff>
    </xdr:from>
    <xdr:to>
      <xdr:col>116</xdr:col>
      <xdr:colOff>114300</xdr:colOff>
      <xdr:row>107</xdr:row>
      <xdr:rowOff>48261</xdr:rowOff>
    </xdr:to>
    <xdr:sp macro="" textlink="">
      <xdr:nvSpPr>
        <xdr:cNvPr id="774" name="楕円 773">
          <a:extLst>
            <a:ext uri="{FF2B5EF4-FFF2-40B4-BE49-F238E27FC236}">
              <a16:creationId xmlns:a16="http://schemas.microsoft.com/office/drawing/2014/main" xmlns="" id="{B3634EC8-B16F-4AD3-B687-B5033AC09EB1}"/>
            </a:ext>
          </a:extLst>
        </xdr:cNvPr>
        <xdr:cNvSpPr/>
      </xdr:nvSpPr>
      <xdr:spPr>
        <a:xfrm>
          <a:off x="22110700" y="18291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96538</xdr:rowOff>
    </xdr:from>
    <xdr:ext cx="469744" cy="259045"/>
    <xdr:sp macro="" textlink="">
      <xdr:nvSpPr>
        <xdr:cNvPr id="775" name="【公民館】&#10;一人当たり面積該当値テキスト">
          <a:extLst>
            <a:ext uri="{FF2B5EF4-FFF2-40B4-BE49-F238E27FC236}">
              <a16:creationId xmlns:a16="http://schemas.microsoft.com/office/drawing/2014/main" xmlns="" id="{4B46C274-0FAF-4AF8-9638-0EF85F8EC3D5}"/>
            </a:ext>
          </a:extLst>
        </xdr:cNvPr>
        <xdr:cNvSpPr txBox="1"/>
      </xdr:nvSpPr>
      <xdr:spPr>
        <a:xfrm>
          <a:off x="22199600" y="18270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120650</xdr:rowOff>
    </xdr:from>
    <xdr:to>
      <xdr:col>112</xdr:col>
      <xdr:colOff>38100</xdr:colOff>
      <xdr:row>107</xdr:row>
      <xdr:rowOff>50800</xdr:rowOff>
    </xdr:to>
    <xdr:sp macro="" textlink="">
      <xdr:nvSpPr>
        <xdr:cNvPr id="776" name="楕円 775">
          <a:extLst>
            <a:ext uri="{FF2B5EF4-FFF2-40B4-BE49-F238E27FC236}">
              <a16:creationId xmlns:a16="http://schemas.microsoft.com/office/drawing/2014/main" xmlns="" id="{6E06B52E-EDBE-44E8-B733-FA4AB49F775B}"/>
            </a:ext>
          </a:extLst>
        </xdr:cNvPr>
        <xdr:cNvSpPr/>
      </xdr:nvSpPr>
      <xdr:spPr>
        <a:xfrm>
          <a:off x="21272500" y="1829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168911</xdr:rowOff>
    </xdr:from>
    <xdr:to>
      <xdr:col>116</xdr:col>
      <xdr:colOff>63500</xdr:colOff>
      <xdr:row>107</xdr:row>
      <xdr:rowOff>0</xdr:rowOff>
    </xdr:to>
    <xdr:cxnSp macro="">
      <xdr:nvCxnSpPr>
        <xdr:cNvPr id="777" name="直線コネクタ 776">
          <a:extLst>
            <a:ext uri="{FF2B5EF4-FFF2-40B4-BE49-F238E27FC236}">
              <a16:creationId xmlns:a16="http://schemas.microsoft.com/office/drawing/2014/main" xmlns="" id="{D63A7239-40D6-4C6B-8461-18C75F997F1F}"/>
            </a:ext>
          </a:extLst>
        </xdr:cNvPr>
        <xdr:cNvCxnSpPr/>
      </xdr:nvCxnSpPr>
      <xdr:spPr>
        <a:xfrm flipV="1">
          <a:off x="21323300" y="18342611"/>
          <a:ext cx="838200" cy="2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81280</xdr:rowOff>
    </xdr:from>
    <xdr:to>
      <xdr:col>107</xdr:col>
      <xdr:colOff>101600</xdr:colOff>
      <xdr:row>109</xdr:row>
      <xdr:rowOff>11430</xdr:rowOff>
    </xdr:to>
    <xdr:sp macro="" textlink="">
      <xdr:nvSpPr>
        <xdr:cNvPr id="778" name="楕円 777">
          <a:extLst>
            <a:ext uri="{FF2B5EF4-FFF2-40B4-BE49-F238E27FC236}">
              <a16:creationId xmlns:a16="http://schemas.microsoft.com/office/drawing/2014/main" xmlns="" id="{BC2918F1-77B5-47F5-B1D0-AE3999F29F68}"/>
            </a:ext>
          </a:extLst>
        </xdr:cNvPr>
        <xdr:cNvSpPr/>
      </xdr:nvSpPr>
      <xdr:spPr>
        <a:xfrm>
          <a:off x="20383500" y="1859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0</xdr:rowOff>
    </xdr:from>
    <xdr:to>
      <xdr:col>111</xdr:col>
      <xdr:colOff>177800</xdr:colOff>
      <xdr:row>108</xdr:row>
      <xdr:rowOff>132080</xdr:rowOff>
    </xdr:to>
    <xdr:cxnSp macro="">
      <xdr:nvCxnSpPr>
        <xdr:cNvPr id="779" name="直線コネクタ 778">
          <a:extLst>
            <a:ext uri="{FF2B5EF4-FFF2-40B4-BE49-F238E27FC236}">
              <a16:creationId xmlns:a16="http://schemas.microsoft.com/office/drawing/2014/main" xmlns="" id="{E001F7F5-DED1-42B0-A459-9A1242A9663D}"/>
            </a:ext>
          </a:extLst>
        </xdr:cNvPr>
        <xdr:cNvCxnSpPr/>
      </xdr:nvCxnSpPr>
      <xdr:spPr>
        <a:xfrm flipV="1">
          <a:off x="20434300" y="18345150"/>
          <a:ext cx="889000" cy="303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81280</xdr:rowOff>
    </xdr:from>
    <xdr:to>
      <xdr:col>102</xdr:col>
      <xdr:colOff>165100</xdr:colOff>
      <xdr:row>109</xdr:row>
      <xdr:rowOff>11430</xdr:rowOff>
    </xdr:to>
    <xdr:sp macro="" textlink="">
      <xdr:nvSpPr>
        <xdr:cNvPr id="780" name="楕円 779">
          <a:extLst>
            <a:ext uri="{FF2B5EF4-FFF2-40B4-BE49-F238E27FC236}">
              <a16:creationId xmlns:a16="http://schemas.microsoft.com/office/drawing/2014/main" xmlns="" id="{4D4B5C8D-A073-4522-B29C-08F2F7F54B22}"/>
            </a:ext>
          </a:extLst>
        </xdr:cNvPr>
        <xdr:cNvSpPr/>
      </xdr:nvSpPr>
      <xdr:spPr>
        <a:xfrm>
          <a:off x="19494500" y="1859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132080</xdr:rowOff>
    </xdr:from>
    <xdr:to>
      <xdr:col>107</xdr:col>
      <xdr:colOff>50800</xdr:colOff>
      <xdr:row>108</xdr:row>
      <xdr:rowOff>132080</xdr:rowOff>
    </xdr:to>
    <xdr:cxnSp macro="">
      <xdr:nvCxnSpPr>
        <xdr:cNvPr id="781" name="直線コネクタ 780">
          <a:extLst>
            <a:ext uri="{FF2B5EF4-FFF2-40B4-BE49-F238E27FC236}">
              <a16:creationId xmlns:a16="http://schemas.microsoft.com/office/drawing/2014/main" xmlns="" id="{26D642E3-161E-4B06-882C-094E48791CFB}"/>
            </a:ext>
          </a:extLst>
        </xdr:cNvPr>
        <xdr:cNvCxnSpPr/>
      </xdr:nvCxnSpPr>
      <xdr:spPr>
        <a:xfrm>
          <a:off x="19545300" y="186486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78757</xdr:rowOff>
    </xdr:from>
    <xdr:ext cx="469744" cy="259045"/>
    <xdr:sp macro="" textlink="">
      <xdr:nvSpPr>
        <xdr:cNvPr id="782" name="n_1aveValue【公民館】&#10;一人当たり面積">
          <a:extLst>
            <a:ext uri="{FF2B5EF4-FFF2-40B4-BE49-F238E27FC236}">
              <a16:creationId xmlns:a16="http://schemas.microsoft.com/office/drawing/2014/main" xmlns="" id="{BA073EC4-1771-4503-AAFC-4EAD26C571A6}"/>
            </a:ext>
          </a:extLst>
        </xdr:cNvPr>
        <xdr:cNvSpPr txBox="1"/>
      </xdr:nvSpPr>
      <xdr:spPr>
        <a:xfrm>
          <a:off x="21075727" y="17909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125747</xdr:rowOff>
    </xdr:from>
    <xdr:ext cx="469744" cy="259045"/>
    <xdr:sp macro="" textlink="">
      <xdr:nvSpPr>
        <xdr:cNvPr id="783" name="n_2aveValue【公民館】&#10;一人当たり面積">
          <a:extLst>
            <a:ext uri="{FF2B5EF4-FFF2-40B4-BE49-F238E27FC236}">
              <a16:creationId xmlns:a16="http://schemas.microsoft.com/office/drawing/2014/main" xmlns="" id="{85240E78-909C-4F02-978D-6E579CF48632}"/>
            </a:ext>
          </a:extLst>
        </xdr:cNvPr>
        <xdr:cNvSpPr txBox="1"/>
      </xdr:nvSpPr>
      <xdr:spPr>
        <a:xfrm>
          <a:off x="20199427" y="17956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102888</xdr:rowOff>
    </xdr:from>
    <xdr:ext cx="469744" cy="259045"/>
    <xdr:sp macro="" textlink="">
      <xdr:nvSpPr>
        <xdr:cNvPr id="784" name="n_3aveValue【公民館】&#10;一人当たり面積">
          <a:extLst>
            <a:ext uri="{FF2B5EF4-FFF2-40B4-BE49-F238E27FC236}">
              <a16:creationId xmlns:a16="http://schemas.microsoft.com/office/drawing/2014/main" xmlns="" id="{0276D231-F66B-4988-894D-F17705DFE115}"/>
            </a:ext>
          </a:extLst>
        </xdr:cNvPr>
        <xdr:cNvSpPr txBox="1"/>
      </xdr:nvSpPr>
      <xdr:spPr>
        <a:xfrm>
          <a:off x="19310427" y="17933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41927</xdr:rowOff>
    </xdr:from>
    <xdr:ext cx="469744" cy="259045"/>
    <xdr:sp macro="" textlink="">
      <xdr:nvSpPr>
        <xdr:cNvPr id="785" name="n_1mainValue【公民館】&#10;一人当たり面積">
          <a:extLst>
            <a:ext uri="{FF2B5EF4-FFF2-40B4-BE49-F238E27FC236}">
              <a16:creationId xmlns:a16="http://schemas.microsoft.com/office/drawing/2014/main" xmlns="" id="{BC48C8D8-C3DA-4844-8C76-EE8103EEF2C2}"/>
            </a:ext>
          </a:extLst>
        </xdr:cNvPr>
        <xdr:cNvSpPr txBox="1"/>
      </xdr:nvSpPr>
      <xdr:spPr>
        <a:xfrm>
          <a:off x="21075727" y="1838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109</xdr:row>
      <xdr:rowOff>2557</xdr:rowOff>
    </xdr:from>
    <xdr:ext cx="469744" cy="259045"/>
    <xdr:sp macro="" textlink="">
      <xdr:nvSpPr>
        <xdr:cNvPr id="786" name="n_2mainValue【公民館】&#10;一人当たり面積">
          <a:extLst>
            <a:ext uri="{FF2B5EF4-FFF2-40B4-BE49-F238E27FC236}">
              <a16:creationId xmlns:a16="http://schemas.microsoft.com/office/drawing/2014/main" xmlns="" id="{AE204EAE-E9E4-4A48-8613-8EEF19BD617A}"/>
            </a:ext>
          </a:extLst>
        </xdr:cNvPr>
        <xdr:cNvSpPr txBox="1"/>
      </xdr:nvSpPr>
      <xdr:spPr>
        <a:xfrm>
          <a:off x="20199427" y="18690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109</xdr:row>
      <xdr:rowOff>2557</xdr:rowOff>
    </xdr:from>
    <xdr:ext cx="469744" cy="259045"/>
    <xdr:sp macro="" textlink="">
      <xdr:nvSpPr>
        <xdr:cNvPr id="787" name="n_3mainValue【公民館】&#10;一人当たり面積">
          <a:extLst>
            <a:ext uri="{FF2B5EF4-FFF2-40B4-BE49-F238E27FC236}">
              <a16:creationId xmlns:a16="http://schemas.microsoft.com/office/drawing/2014/main" xmlns="" id="{845F1DAF-C11B-4D58-9F47-5E0F07F644F4}"/>
            </a:ext>
          </a:extLst>
        </xdr:cNvPr>
        <xdr:cNvSpPr txBox="1"/>
      </xdr:nvSpPr>
      <xdr:spPr>
        <a:xfrm>
          <a:off x="19310427" y="18690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88" name="正方形/長方形 787">
          <a:extLst>
            <a:ext uri="{FF2B5EF4-FFF2-40B4-BE49-F238E27FC236}">
              <a16:creationId xmlns:a16="http://schemas.microsoft.com/office/drawing/2014/main" xmlns="" id="{FB2054A8-19A6-4389-8537-6E676809C86C}"/>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89" name="正方形/長方形 788">
          <a:extLst>
            <a:ext uri="{FF2B5EF4-FFF2-40B4-BE49-F238E27FC236}">
              <a16:creationId xmlns:a16="http://schemas.microsoft.com/office/drawing/2014/main" xmlns="" id="{0BE56F54-375A-46CE-B6F0-B12A80D5D55B}"/>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90" name="テキスト ボックス 789">
          <a:extLst>
            <a:ext uri="{FF2B5EF4-FFF2-40B4-BE49-F238E27FC236}">
              <a16:creationId xmlns:a16="http://schemas.microsoft.com/office/drawing/2014/main" xmlns="" id="{4DEB0775-AEE3-466A-9953-F4F49BE34B7A}"/>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類似団体と比較した際、減価償却率が高くなっているのが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認定こども園、幼稚園、保育所</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公営住宅</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児童館</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など</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。道路や橋りょうなどのインフラ資産については、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類似団体よりも老朽化率は低いものの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修繕等が必要な個所は増加傾向にあるため、橋梁長寿命化計画等の個別施設計画に基づき計画的に維持補修を進めていく</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認定こども園、幼稚園、保育所</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公営住宅</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児童館</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に関しても、個別施設計画を基に計画的に維持管理を行っていくことで、老朽化の改善に努めることとしている。特に</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認定こども園、幼稚園、保育所</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児童館</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のこどもが通う施設</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に関して、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早急に対策が必要になると考えられる。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一人当たりの面積に関しては、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ほとんどの施設で類似団体よりも低い値となっている。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55BB2BD-586A-41E4-87E1-D35671872495}"/>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xmlns="" id="{CB3036FA-215B-4DBB-92F7-41B699C50BEE}"/>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xmlns="" id="{D0933C23-65AF-4235-A68C-F36D4885C2C5}"/>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xmlns="" id="{86B8CA15-4332-44A6-8523-BD02DD1F9CB8}"/>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高知県日高村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CCEBCA0B-2EE4-4EE1-831C-A9E1EE49E0C8}"/>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FA11045-AEED-472C-A38F-D39065A17E35}"/>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99618F55-36C8-4D27-B15C-EB4E72C95265}"/>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D83362F7-10CD-47E0-8658-8A405C23EE36}"/>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5C4DD62A-A817-43B0-B637-5D5AFD11B116}"/>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xmlns="" id="{4802171E-39AF-4DA9-A270-9DB7B4660A56}"/>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5,050
5,033
44.85
3,897,363
3,638,725
39,227
1,994,192
3,123,356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FE73F3A1-4DE4-4F50-A2B0-4152503F450E}"/>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8639FA0E-F5C8-4E56-98AE-562619A4D137}"/>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50158635-BC4A-4B47-B95D-4050C2E2206A}"/>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50015CC5-88C8-4198-BD23-83AB73A90721}"/>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5F3AC823-E58E-46D5-A991-FFCE3AF15104}"/>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xmlns="" id="{663F69FF-BDBB-40B8-B529-73DDAB6FB735}"/>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xmlns="" id="{0401850A-B96D-4032-92FF-DA0FBF4170FB}"/>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xmlns="" id="{DA2644A1-E444-467D-B899-E768DEF2366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xmlns="" id="{16620513-462B-4C8E-B285-D88084B12399}"/>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88CC5C31-35C4-4E28-97EA-D28DD12CDE79}"/>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xmlns="" id="{7B29F7EB-5C1F-4B88-94C7-C737AB864EB8}"/>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xmlns="" id="{8B4A9169-AE03-49FC-AE90-27C3706357A9}"/>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xmlns="" id="{EEB8C85E-3026-4F94-A516-39FE81909B41}"/>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xmlns="" id="{7D408618-33DE-4D52-938E-DBD73BD9C4B2}"/>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28D7CC92-C2B0-43BE-A32F-90D62383A816}"/>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xmlns="" id="{CC42ECEA-7C3A-4804-BBC5-D71DE6B60B12}"/>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5C17C700-BCD3-4723-A558-D5CFF03BF18A}"/>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xmlns="" id="{7C9B1151-8AC6-4A8A-AF50-4FF10074EC91}"/>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xmlns="" id="{9E602D53-9370-49D0-8F66-450E21B6055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xmlns="" id="{C310C252-B40B-4498-8093-3745555455DD}"/>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xmlns="" id="{E5EAAAFC-536F-41B3-BC22-870412A658AB}"/>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xmlns="" id="{6AEBA8B9-260B-4BA4-B7B1-2403232AF637}"/>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xmlns="" id="{07E6E449-CEAC-4CBA-BEBB-E8D0D08642B7}"/>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xmlns="" id="{329A817B-0870-4E55-ABF7-27B3977BFD68}"/>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xmlns="" id="{2D898A41-3B36-407B-AE40-D2749890CEAD}"/>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xmlns="" id="{64782E9C-B838-4D69-BF56-9FE3483D63C5}"/>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xmlns="" id="{A7C50416-279E-4054-9B2C-75C68987C0F2}"/>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xmlns="" id="{54B62151-79F4-43D6-A6F3-B8C78F99C16C}"/>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xmlns="" id="{F3A05824-E3B5-4570-88FB-925F5662B105}"/>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xmlns="" id="{FDBC0397-0AED-41EC-ADAE-5895C6769E79}"/>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a:extLst>
            <a:ext uri="{FF2B5EF4-FFF2-40B4-BE49-F238E27FC236}">
              <a16:creationId xmlns:a16="http://schemas.microsoft.com/office/drawing/2014/main" xmlns="" id="{C6D85723-FBFE-44DC-B758-FF0EE144A67D}"/>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a:extLst>
            <a:ext uri="{FF2B5EF4-FFF2-40B4-BE49-F238E27FC236}">
              <a16:creationId xmlns:a16="http://schemas.microsoft.com/office/drawing/2014/main" xmlns="" id="{F0D3806B-2FCE-44EF-9BE7-9B4343EA7038}"/>
            </a:ext>
          </a:extLst>
        </xdr:cNvPr>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a:extLst>
            <a:ext uri="{FF2B5EF4-FFF2-40B4-BE49-F238E27FC236}">
              <a16:creationId xmlns:a16="http://schemas.microsoft.com/office/drawing/2014/main" xmlns="" id="{5B194C9C-8182-47B2-AA54-26272754246D}"/>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a:extLst>
            <a:ext uri="{FF2B5EF4-FFF2-40B4-BE49-F238E27FC236}">
              <a16:creationId xmlns:a16="http://schemas.microsoft.com/office/drawing/2014/main" xmlns="" id="{393D9828-5049-42B2-B656-6B80FCCB02EA}"/>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a:extLst>
            <a:ext uri="{FF2B5EF4-FFF2-40B4-BE49-F238E27FC236}">
              <a16:creationId xmlns:a16="http://schemas.microsoft.com/office/drawing/2014/main" xmlns="" id="{6DFBCDE3-95F3-43E3-929F-4FBF1F014DC6}"/>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a:extLst>
            <a:ext uri="{FF2B5EF4-FFF2-40B4-BE49-F238E27FC236}">
              <a16:creationId xmlns:a16="http://schemas.microsoft.com/office/drawing/2014/main" xmlns="" id="{71B95A77-B890-4C54-A72C-004C1E7C4927}"/>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a:extLst>
            <a:ext uri="{FF2B5EF4-FFF2-40B4-BE49-F238E27FC236}">
              <a16:creationId xmlns:a16="http://schemas.microsoft.com/office/drawing/2014/main" xmlns="" id="{2E67C454-DAB7-44CD-A137-F1F9B7332F6F}"/>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a:extLst>
            <a:ext uri="{FF2B5EF4-FFF2-40B4-BE49-F238E27FC236}">
              <a16:creationId xmlns:a16="http://schemas.microsoft.com/office/drawing/2014/main" xmlns="" id="{9C6FC8E3-5E01-4041-AF0C-8C0CF2CF3EE8}"/>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a:extLst>
            <a:ext uri="{FF2B5EF4-FFF2-40B4-BE49-F238E27FC236}">
              <a16:creationId xmlns:a16="http://schemas.microsoft.com/office/drawing/2014/main" xmlns="" id="{7F74C46D-B975-4E32-9574-25446CD6AD75}"/>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a:extLst>
            <a:ext uri="{FF2B5EF4-FFF2-40B4-BE49-F238E27FC236}">
              <a16:creationId xmlns:a16="http://schemas.microsoft.com/office/drawing/2014/main" xmlns="" id="{BF0E9D6E-C476-4F4A-9100-DE6738B1DC9B}"/>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a:extLst>
            <a:ext uri="{FF2B5EF4-FFF2-40B4-BE49-F238E27FC236}">
              <a16:creationId xmlns:a16="http://schemas.microsoft.com/office/drawing/2014/main" xmlns="" id="{AA5CCBB7-0AAD-48AD-A50D-CB7BB923C542}"/>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a:extLst>
            <a:ext uri="{FF2B5EF4-FFF2-40B4-BE49-F238E27FC236}">
              <a16:creationId xmlns:a16="http://schemas.microsoft.com/office/drawing/2014/main" xmlns="" id="{8851B09E-48C0-4002-B4B7-2E06D71949F0}"/>
            </a:ext>
          </a:extLst>
        </xdr:cNvPr>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xmlns="" id="{2BC15485-C573-4282-B8ED-58054F7D2D17}"/>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a:extLst>
            <a:ext uri="{FF2B5EF4-FFF2-40B4-BE49-F238E27FC236}">
              <a16:creationId xmlns:a16="http://schemas.microsoft.com/office/drawing/2014/main" xmlns="" id="{F5F543CC-D020-40FE-8547-30AD0E52ECBA}"/>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xmlns="" id="{CACAAD84-82E1-462F-A544-A5F4FA88ADD6}"/>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41</xdr:row>
      <xdr:rowOff>133350</xdr:rowOff>
    </xdr:to>
    <xdr:cxnSp macro="">
      <xdr:nvCxnSpPr>
        <xdr:cNvPr id="57" name="直線コネクタ 56">
          <a:extLst>
            <a:ext uri="{FF2B5EF4-FFF2-40B4-BE49-F238E27FC236}">
              <a16:creationId xmlns:a16="http://schemas.microsoft.com/office/drawing/2014/main" xmlns="" id="{2BCA7A23-0FB1-47CC-90FF-CEA4ED36A9D8}"/>
            </a:ext>
          </a:extLst>
        </xdr:cNvPr>
        <xdr:cNvCxnSpPr/>
      </xdr:nvCxnSpPr>
      <xdr:spPr>
        <a:xfrm flipV="1">
          <a:off x="4634865" y="5660572"/>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137177</xdr:rowOff>
    </xdr:from>
    <xdr:ext cx="340478" cy="259045"/>
    <xdr:sp macro="" textlink="">
      <xdr:nvSpPr>
        <xdr:cNvPr id="58" name="【図書館】&#10;有形固定資産減価償却率最小値テキスト">
          <a:extLst>
            <a:ext uri="{FF2B5EF4-FFF2-40B4-BE49-F238E27FC236}">
              <a16:creationId xmlns:a16="http://schemas.microsoft.com/office/drawing/2014/main" xmlns="" id="{D0C2F176-1579-438A-B1D6-2A6AD4718CD3}"/>
            </a:ext>
          </a:extLst>
        </xdr:cNvPr>
        <xdr:cNvSpPr txBox="1"/>
      </xdr:nvSpPr>
      <xdr:spPr>
        <a:xfrm>
          <a:off x="4673600" y="71666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133350</xdr:rowOff>
    </xdr:from>
    <xdr:to>
      <xdr:col>24</xdr:col>
      <xdr:colOff>152400</xdr:colOff>
      <xdr:row>41</xdr:row>
      <xdr:rowOff>133350</xdr:rowOff>
    </xdr:to>
    <xdr:cxnSp macro="">
      <xdr:nvCxnSpPr>
        <xdr:cNvPr id="59" name="直線コネクタ 58">
          <a:extLst>
            <a:ext uri="{FF2B5EF4-FFF2-40B4-BE49-F238E27FC236}">
              <a16:creationId xmlns:a16="http://schemas.microsoft.com/office/drawing/2014/main" xmlns="" id="{CDEEC289-F339-4871-B01E-35CDF7F59AF5}"/>
            </a:ext>
          </a:extLst>
        </xdr:cNvPr>
        <xdr:cNvCxnSpPr/>
      </xdr:nvCxnSpPr>
      <xdr:spPr>
        <a:xfrm>
          <a:off x="4546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図書館】&#10;有形固定資産減価償却率最大値テキスト">
          <a:extLst>
            <a:ext uri="{FF2B5EF4-FFF2-40B4-BE49-F238E27FC236}">
              <a16:creationId xmlns:a16="http://schemas.microsoft.com/office/drawing/2014/main" xmlns="" id="{82AB5D33-3D8A-4462-BEA0-EA1331FA3FA7}"/>
            </a:ext>
          </a:extLst>
        </xdr:cNvPr>
        <xdr:cNvSpPr txBox="1"/>
      </xdr:nvSpPr>
      <xdr:spPr>
        <a:xfrm>
          <a:off x="4673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a:extLst>
            <a:ext uri="{FF2B5EF4-FFF2-40B4-BE49-F238E27FC236}">
              <a16:creationId xmlns:a16="http://schemas.microsoft.com/office/drawing/2014/main" xmlns="" id="{3D40566C-D340-42B1-8D8B-2E92161164AD}"/>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95630</xdr:rowOff>
    </xdr:from>
    <xdr:ext cx="405111" cy="259045"/>
    <xdr:sp macro="" textlink="">
      <xdr:nvSpPr>
        <xdr:cNvPr id="62" name="【図書館】&#10;有形固定資産減価償却率平均値テキスト">
          <a:extLst>
            <a:ext uri="{FF2B5EF4-FFF2-40B4-BE49-F238E27FC236}">
              <a16:creationId xmlns:a16="http://schemas.microsoft.com/office/drawing/2014/main" xmlns="" id="{02D36126-D5C2-43CF-8184-B93FDFEDBD56}"/>
            </a:ext>
          </a:extLst>
        </xdr:cNvPr>
        <xdr:cNvSpPr txBox="1"/>
      </xdr:nvSpPr>
      <xdr:spPr>
        <a:xfrm>
          <a:off x="4673600" y="64392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72753</xdr:rowOff>
    </xdr:from>
    <xdr:to>
      <xdr:col>24</xdr:col>
      <xdr:colOff>114300</xdr:colOff>
      <xdr:row>39</xdr:row>
      <xdr:rowOff>2903</xdr:rowOff>
    </xdr:to>
    <xdr:sp macro="" textlink="">
      <xdr:nvSpPr>
        <xdr:cNvPr id="63" name="フローチャート: 判断 62">
          <a:extLst>
            <a:ext uri="{FF2B5EF4-FFF2-40B4-BE49-F238E27FC236}">
              <a16:creationId xmlns:a16="http://schemas.microsoft.com/office/drawing/2014/main" xmlns="" id="{B3E00079-FAE2-402B-A49F-9EA5AD8E149B}"/>
            </a:ext>
          </a:extLst>
        </xdr:cNvPr>
        <xdr:cNvSpPr/>
      </xdr:nvSpPr>
      <xdr:spPr>
        <a:xfrm>
          <a:off x="4584700" y="658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123372</xdr:rowOff>
    </xdr:from>
    <xdr:to>
      <xdr:col>20</xdr:col>
      <xdr:colOff>38100</xdr:colOff>
      <xdr:row>39</xdr:row>
      <xdr:rowOff>53522</xdr:rowOff>
    </xdr:to>
    <xdr:sp macro="" textlink="">
      <xdr:nvSpPr>
        <xdr:cNvPr id="64" name="フローチャート: 判断 63">
          <a:extLst>
            <a:ext uri="{FF2B5EF4-FFF2-40B4-BE49-F238E27FC236}">
              <a16:creationId xmlns:a16="http://schemas.microsoft.com/office/drawing/2014/main" xmlns="" id="{0730175A-555F-40E7-9B08-B6359CF739D1}"/>
            </a:ext>
          </a:extLst>
        </xdr:cNvPr>
        <xdr:cNvSpPr/>
      </xdr:nvSpPr>
      <xdr:spPr>
        <a:xfrm>
          <a:off x="3746500" y="663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71120</xdr:rowOff>
    </xdr:from>
    <xdr:to>
      <xdr:col>15</xdr:col>
      <xdr:colOff>101600</xdr:colOff>
      <xdr:row>39</xdr:row>
      <xdr:rowOff>1270</xdr:rowOff>
    </xdr:to>
    <xdr:sp macro="" textlink="">
      <xdr:nvSpPr>
        <xdr:cNvPr id="65" name="フローチャート: 判断 64">
          <a:extLst>
            <a:ext uri="{FF2B5EF4-FFF2-40B4-BE49-F238E27FC236}">
              <a16:creationId xmlns:a16="http://schemas.microsoft.com/office/drawing/2014/main" xmlns="" id="{06EAE227-7D0A-4054-A882-748ED09B6E47}"/>
            </a:ext>
          </a:extLst>
        </xdr:cNvPr>
        <xdr:cNvSpPr/>
      </xdr:nvSpPr>
      <xdr:spPr>
        <a:xfrm>
          <a:off x="2857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49893</xdr:rowOff>
    </xdr:from>
    <xdr:to>
      <xdr:col>10</xdr:col>
      <xdr:colOff>165100</xdr:colOff>
      <xdr:row>38</xdr:row>
      <xdr:rowOff>151493</xdr:rowOff>
    </xdr:to>
    <xdr:sp macro="" textlink="">
      <xdr:nvSpPr>
        <xdr:cNvPr id="66" name="フローチャート: 判断 65">
          <a:extLst>
            <a:ext uri="{FF2B5EF4-FFF2-40B4-BE49-F238E27FC236}">
              <a16:creationId xmlns:a16="http://schemas.microsoft.com/office/drawing/2014/main" xmlns="" id="{6D42ACA8-2CB2-421A-83FC-6B11ED25CC26}"/>
            </a:ext>
          </a:extLst>
        </xdr:cNvPr>
        <xdr:cNvSpPr/>
      </xdr:nvSpPr>
      <xdr:spPr>
        <a:xfrm>
          <a:off x="1968500" y="656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xmlns="" id="{E6A79907-7E2A-4A7E-98D6-24D89FF7D281}"/>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xmlns="" id="{8D13CFF9-12BB-4447-9B52-3C66535F2D8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xmlns="" id="{CEBED07A-754C-46C3-A488-CEE83E598339}"/>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xmlns="" id="{7504CC21-E707-45D1-B3F8-D7A003C651F2}"/>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xmlns="" id="{D7FE5412-249C-467A-9807-00DF8F2824B1}"/>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40096</xdr:rowOff>
    </xdr:from>
    <xdr:to>
      <xdr:col>24</xdr:col>
      <xdr:colOff>114300</xdr:colOff>
      <xdr:row>41</xdr:row>
      <xdr:rowOff>141696</xdr:rowOff>
    </xdr:to>
    <xdr:sp macro="" textlink="">
      <xdr:nvSpPr>
        <xdr:cNvPr id="72" name="楕円 71">
          <a:extLst>
            <a:ext uri="{FF2B5EF4-FFF2-40B4-BE49-F238E27FC236}">
              <a16:creationId xmlns:a16="http://schemas.microsoft.com/office/drawing/2014/main" xmlns="" id="{E6684DE4-EE29-4CD3-8104-315D96D5B2A3}"/>
            </a:ext>
          </a:extLst>
        </xdr:cNvPr>
        <xdr:cNvSpPr/>
      </xdr:nvSpPr>
      <xdr:spPr>
        <a:xfrm>
          <a:off x="4584700" y="7069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126473</xdr:rowOff>
    </xdr:from>
    <xdr:ext cx="405111" cy="259045"/>
    <xdr:sp macro="" textlink="">
      <xdr:nvSpPr>
        <xdr:cNvPr id="73" name="【図書館】&#10;有形固定資産減価償却率該当値テキスト">
          <a:extLst>
            <a:ext uri="{FF2B5EF4-FFF2-40B4-BE49-F238E27FC236}">
              <a16:creationId xmlns:a16="http://schemas.microsoft.com/office/drawing/2014/main" xmlns="" id="{C6415B0C-E1F8-4FA9-A845-FA58A61A2ECB}"/>
            </a:ext>
          </a:extLst>
        </xdr:cNvPr>
        <xdr:cNvSpPr txBox="1"/>
      </xdr:nvSpPr>
      <xdr:spPr>
        <a:xfrm>
          <a:off x="4673600" y="6984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110309</xdr:rowOff>
    </xdr:from>
    <xdr:to>
      <xdr:col>20</xdr:col>
      <xdr:colOff>38100</xdr:colOff>
      <xdr:row>42</xdr:row>
      <xdr:rowOff>40459</xdr:rowOff>
    </xdr:to>
    <xdr:sp macro="" textlink="">
      <xdr:nvSpPr>
        <xdr:cNvPr id="74" name="楕円 73">
          <a:extLst>
            <a:ext uri="{FF2B5EF4-FFF2-40B4-BE49-F238E27FC236}">
              <a16:creationId xmlns:a16="http://schemas.microsoft.com/office/drawing/2014/main" xmlns="" id="{DD1ACCE9-FE8C-4DFE-86BB-583C9EC0699C}"/>
            </a:ext>
          </a:extLst>
        </xdr:cNvPr>
        <xdr:cNvSpPr/>
      </xdr:nvSpPr>
      <xdr:spPr>
        <a:xfrm>
          <a:off x="3746500" y="7139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90896</xdr:rowOff>
    </xdr:from>
    <xdr:to>
      <xdr:col>24</xdr:col>
      <xdr:colOff>63500</xdr:colOff>
      <xdr:row>41</xdr:row>
      <xdr:rowOff>161109</xdr:rowOff>
    </xdr:to>
    <xdr:cxnSp macro="">
      <xdr:nvCxnSpPr>
        <xdr:cNvPr id="75" name="直線コネクタ 74">
          <a:extLst>
            <a:ext uri="{FF2B5EF4-FFF2-40B4-BE49-F238E27FC236}">
              <a16:creationId xmlns:a16="http://schemas.microsoft.com/office/drawing/2014/main" xmlns="" id="{40BB48CE-9444-4E7E-92B8-F908D515A43C}"/>
            </a:ext>
          </a:extLst>
        </xdr:cNvPr>
        <xdr:cNvCxnSpPr/>
      </xdr:nvCxnSpPr>
      <xdr:spPr>
        <a:xfrm flipV="1">
          <a:off x="3797300" y="7120346"/>
          <a:ext cx="838200" cy="7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42</xdr:row>
      <xdr:rowOff>9072</xdr:rowOff>
    </xdr:from>
    <xdr:to>
      <xdr:col>15</xdr:col>
      <xdr:colOff>101600</xdr:colOff>
      <xdr:row>42</xdr:row>
      <xdr:rowOff>110672</xdr:rowOff>
    </xdr:to>
    <xdr:sp macro="" textlink="">
      <xdr:nvSpPr>
        <xdr:cNvPr id="76" name="楕円 75">
          <a:extLst>
            <a:ext uri="{FF2B5EF4-FFF2-40B4-BE49-F238E27FC236}">
              <a16:creationId xmlns:a16="http://schemas.microsoft.com/office/drawing/2014/main" xmlns="" id="{6D4BE227-2056-4FB3-AD3A-214A4944D2C3}"/>
            </a:ext>
          </a:extLst>
        </xdr:cNvPr>
        <xdr:cNvSpPr/>
      </xdr:nvSpPr>
      <xdr:spPr>
        <a:xfrm>
          <a:off x="28575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161109</xdr:rowOff>
    </xdr:from>
    <xdr:to>
      <xdr:col>19</xdr:col>
      <xdr:colOff>177800</xdr:colOff>
      <xdr:row>42</xdr:row>
      <xdr:rowOff>59872</xdr:rowOff>
    </xdr:to>
    <xdr:cxnSp macro="">
      <xdr:nvCxnSpPr>
        <xdr:cNvPr id="77" name="直線コネクタ 76">
          <a:extLst>
            <a:ext uri="{FF2B5EF4-FFF2-40B4-BE49-F238E27FC236}">
              <a16:creationId xmlns:a16="http://schemas.microsoft.com/office/drawing/2014/main" xmlns="" id="{A7189C01-3753-47C0-A2C6-43DC7E95CF3A}"/>
            </a:ext>
          </a:extLst>
        </xdr:cNvPr>
        <xdr:cNvCxnSpPr/>
      </xdr:nvCxnSpPr>
      <xdr:spPr>
        <a:xfrm flipV="1">
          <a:off x="2908300" y="7190559"/>
          <a:ext cx="889000" cy="7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20501</xdr:rowOff>
    </xdr:from>
    <xdr:to>
      <xdr:col>10</xdr:col>
      <xdr:colOff>165100</xdr:colOff>
      <xdr:row>33</xdr:row>
      <xdr:rowOff>122101</xdr:rowOff>
    </xdr:to>
    <xdr:sp macro="" textlink="">
      <xdr:nvSpPr>
        <xdr:cNvPr id="78" name="楕円 77">
          <a:extLst>
            <a:ext uri="{FF2B5EF4-FFF2-40B4-BE49-F238E27FC236}">
              <a16:creationId xmlns:a16="http://schemas.microsoft.com/office/drawing/2014/main" xmlns="" id="{45D0B1F5-D495-4753-ADF3-869985F83E8C}"/>
            </a:ext>
          </a:extLst>
        </xdr:cNvPr>
        <xdr:cNvSpPr/>
      </xdr:nvSpPr>
      <xdr:spPr>
        <a:xfrm>
          <a:off x="1968500" y="5678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33</xdr:row>
      <xdr:rowOff>71301</xdr:rowOff>
    </xdr:from>
    <xdr:to>
      <xdr:col>15</xdr:col>
      <xdr:colOff>50800</xdr:colOff>
      <xdr:row>42</xdr:row>
      <xdr:rowOff>59872</xdr:rowOff>
    </xdr:to>
    <xdr:cxnSp macro="">
      <xdr:nvCxnSpPr>
        <xdr:cNvPr id="79" name="直線コネクタ 78">
          <a:extLst>
            <a:ext uri="{FF2B5EF4-FFF2-40B4-BE49-F238E27FC236}">
              <a16:creationId xmlns:a16="http://schemas.microsoft.com/office/drawing/2014/main" xmlns="" id="{505590D7-8937-4CB7-9E84-A3EBA923E05C}"/>
            </a:ext>
          </a:extLst>
        </xdr:cNvPr>
        <xdr:cNvCxnSpPr/>
      </xdr:nvCxnSpPr>
      <xdr:spPr>
        <a:xfrm>
          <a:off x="2019300" y="5729151"/>
          <a:ext cx="889000" cy="1531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70049</xdr:rowOff>
    </xdr:from>
    <xdr:ext cx="405111" cy="259045"/>
    <xdr:sp macro="" textlink="">
      <xdr:nvSpPr>
        <xdr:cNvPr id="80" name="n_1aveValue【図書館】&#10;有形固定資産減価償却率">
          <a:extLst>
            <a:ext uri="{FF2B5EF4-FFF2-40B4-BE49-F238E27FC236}">
              <a16:creationId xmlns:a16="http://schemas.microsoft.com/office/drawing/2014/main" xmlns="" id="{B7DAF71B-022A-4181-9F15-FC3B2C50993E}"/>
            </a:ext>
          </a:extLst>
        </xdr:cNvPr>
        <xdr:cNvSpPr txBox="1"/>
      </xdr:nvSpPr>
      <xdr:spPr>
        <a:xfrm>
          <a:off x="3582044" y="6413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17797</xdr:rowOff>
    </xdr:from>
    <xdr:ext cx="405111" cy="259045"/>
    <xdr:sp macro="" textlink="">
      <xdr:nvSpPr>
        <xdr:cNvPr id="81" name="n_2aveValue【図書館】&#10;有形固定資産減価償却率">
          <a:extLst>
            <a:ext uri="{FF2B5EF4-FFF2-40B4-BE49-F238E27FC236}">
              <a16:creationId xmlns:a16="http://schemas.microsoft.com/office/drawing/2014/main" xmlns="" id="{981314C8-4D4D-4179-B9C7-0CABB708D2B5}"/>
            </a:ext>
          </a:extLst>
        </xdr:cNvPr>
        <xdr:cNvSpPr txBox="1"/>
      </xdr:nvSpPr>
      <xdr:spPr>
        <a:xfrm>
          <a:off x="2705744" y="636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142620</xdr:rowOff>
    </xdr:from>
    <xdr:ext cx="405111" cy="259045"/>
    <xdr:sp macro="" textlink="">
      <xdr:nvSpPr>
        <xdr:cNvPr id="82" name="n_3aveValue【図書館】&#10;有形固定資産減価償却率">
          <a:extLst>
            <a:ext uri="{FF2B5EF4-FFF2-40B4-BE49-F238E27FC236}">
              <a16:creationId xmlns:a16="http://schemas.microsoft.com/office/drawing/2014/main" xmlns="" id="{75549B5C-07F3-48A8-BE0B-C4D98A32E27C}"/>
            </a:ext>
          </a:extLst>
        </xdr:cNvPr>
        <xdr:cNvSpPr txBox="1"/>
      </xdr:nvSpPr>
      <xdr:spPr>
        <a:xfrm>
          <a:off x="1816744" y="665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42</xdr:row>
      <xdr:rowOff>31586</xdr:rowOff>
    </xdr:from>
    <xdr:ext cx="340478" cy="259045"/>
    <xdr:sp macro="" textlink="">
      <xdr:nvSpPr>
        <xdr:cNvPr id="83" name="n_1mainValue【図書館】&#10;有形固定資産減価償却率">
          <a:extLst>
            <a:ext uri="{FF2B5EF4-FFF2-40B4-BE49-F238E27FC236}">
              <a16:creationId xmlns:a16="http://schemas.microsoft.com/office/drawing/2014/main" xmlns="" id="{CEFE4CFD-2736-48B8-A5D9-7260549F2934}"/>
            </a:ext>
          </a:extLst>
        </xdr:cNvPr>
        <xdr:cNvSpPr txBox="1"/>
      </xdr:nvSpPr>
      <xdr:spPr>
        <a:xfrm>
          <a:off x="3614361" y="723248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42</xdr:row>
      <xdr:rowOff>101799</xdr:rowOff>
    </xdr:from>
    <xdr:ext cx="340478" cy="259045"/>
    <xdr:sp macro="" textlink="">
      <xdr:nvSpPr>
        <xdr:cNvPr id="84" name="n_2mainValue【図書館】&#10;有形固定資産減価償却率">
          <a:extLst>
            <a:ext uri="{FF2B5EF4-FFF2-40B4-BE49-F238E27FC236}">
              <a16:creationId xmlns:a16="http://schemas.microsoft.com/office/drawing/2014/main" xmlns="" id="{6DA051D9-9545-4509-92C3-1D10ECA17F55}"/>
            </a:ext>
          </a:extLst>
        </xdr:cNvPr>
        <xdr:cNvSpPr txBox="1"/>
      </xdr:nvSpPr>
      <xdr:spPr>
        <a:xfrm>
          <a:off x="2738061" y="73026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31</xdr:row>
      <xdr:rowOff>138628</xdr:rowOff>
    </xdr:from>
    <xdr:ext cx="405111" cy="259045"/>
    <xdr:sp macro="" textlink="">
      <xdr:nvSpPr>
        <xdr:cNvPr id="85" name="n_3mainValue【図書館】&#10;有形固定資産減価償却率">
          <a:extLst>
            <a:ext uri="{FF2B5EF4-FFF2-40B4-BE49-F238E27FC236}">
              <a16:creationId xmlns:a16="http://schemas.microsoft.com/office/drawing/2014/main" xmlns="" id="{DDA6A4FD-2B7D-4FB6-878A-8187D67D3B45}"/>
            </a:ext>
          </a:extLst>
        </xdr:cNvPr>
        <xdr:cNvSpPr txBox="1"/>
      </xdr:nvSpPr>
      <xdr:spPr>
        <a:xfrm>
          <a:off x="1816744" y="5453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a:extLst>
            <a:ext uri="{FF2B5EF4-FFF2-40B4-BE49-F238E27FC236}">
              <a16:creationId xmlns:a16="http://schemas.microsoft.com/office/drawing/2014/main" xmlns="" id="{97EF4EE5-B739-4F59-9824-BA02BD235EC6}"/>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a:extLst>
            <a:ext uri="{FF2B5EF4-FFF2-40B4-BE49-F238E27FC236}">
              <a16:creationId xmlns:a16="http://schemas.microsoft.com/office/drawing/2014/main" xmlns="" id="{2DFDEA05-CB1A-42BB-BD13-5F431B986E9D}"/>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a:extLst>
            <a:ext uri="{FF2B5EF4-FFF2-40B4-BE49-F238E27FC236}">
              <a16:creationId xmlns:a16="http://schemas.microsoft.com/office/drawing/2014/main" xmlns="" id="{B9B72093-F55B-4D3D-A5E8-14483352B7BF}"/>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a:extLst>
            <a:ext uri="{FF2B5EF4-FFF2-40B4-BE49-F238E27FC236}">
              <a16:creationId xmlns:a16="http://schemas.microsoft.com/office/drawing/2014/main" xmlns="" id="{35A78BF2-E14C-4C30-BEC8-7FD0E1EA1978}"/>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a:extLst>
            <a:ext uri="{FF2B5EF4-FFF2-40B4-BE49-F238E27FC236}">
              <a16:creationId xmlns:a16="http://schemas.microsoft.com/office/drawing/2014/main" xmlns="" id="{04822F9D-FD0C-467C-A9B1-2F7F42238277}"/>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a:extLst>
            <a:ext uri="{FF2B5EF4-FFF2-40B4-BE49-F238E27FC236}">
              <a16:creationId xmlns:a16="http://schemas.microsoft.com/office/drawing/2014/main" xmlns="" id="{03D3B527-5092-4F45-85A9-AEE0E6A532D5}"/>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a:extLst>
            <a:ext uri="{FF2B5EF4-FFF2-40B4-BE49-F238E27FC236}">
              <a16:creationId xmlns:a16="http://schemas.microsoft.com/office/drawing/2014/main" xmlns="" id="{7763467E-D360-4744-9C2C-1FEFA320A063}"/>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a:extLst>
            <a:ext uri="{FF2B5EF4-FFF2-40B4-BE49-F238E27FC236}">
              <a16:creationId xmlns:a16="http://schemas.microsoft.com/office/drawing/2014/main" xmlns="" id="{F0982078-6528-41D6-B4D6-C1412C042B0C}"/>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a:extLst>
            <a:ext uri="{FF2B5EF4-FFF2-40B4-BE49-F238E27FC236}">
              <a16:creationId xmlns:a16="http://schemas.microsoft.com/office/drawing/2014/main" xmlns="" id="{8A544E62-20B6-45ED-86BD-892E061A0371}"/>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a:extLst>
            <a:ext uri="{FF2B5EF4-FFF2-40B4-BE49-F238E27FC236}">
              <a16:creationId xmlns:a16="http://schemas.microsoft.com/office/drawing/2014/main" xmlns="" id="{74AD633D-F580-4C26-92EC-D01EC87CC4BD}"/>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a:extLst>
            <a:ext uri="{FF2B5EF4-FFF2-40B4-BE49-F238E27FC236}">
              <a16:creationId xmlns:a16="http://schemas.microsoft.com/office/drawing/2014/main" xmlns="" id="{70B3F18C-5C5F-4A8E-BCDF-F3807B1F1E81}"/>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a:extLst>
            <a:ext uri="{FF2B5EF4-FFF2-40B4-BE49-F238E27FC236}">
              <a16:creationId xmlns:a16="http://schemas.microsoft.com/office/drawing/2014/main" xmlns="" id="{DCC75640-FD73-4DD8-BD93-7D45334F2E08}"/>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a:extLst>
            <a:ext uri="{FF2B5EF4-FFF2-40B4-BE49-F238E27FC236}">
              <a16:creationId xmlns:a16="http://schemas.microsoft.com/office/drawing/2014/main" xmlns="" id="{310276C5-98B1-4BA7-9B04-969C50E7A567}"/>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9" name="テキスト ボックス 98">
          <a:extLst>
            <a:ext uri="{FF2B5EF4-FFF2-40B4-BE49-F238E27FC236}">
              <a16:creationId xmlns:a16="http://schemas.microsoft.com/office/drawing/2014/main" xmlns="" id="{317C3445-D29E-4A2C-8293-BD91CA0A38FB}"/>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a:extLst>
            <a:ext uri="{FF2B5EF4-FFF2-40B4-BE49-F238E27FC236}">
              <a16:creationId xmlns:a16="http://schemas.microsoft.com/office/drawing/2014/main" xmlns="" id="{E0D530E4-C26C-4422-ABCC-DC1DFAFFC41E}"/>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1" name="テキスト ボックス 100">
          <a:extLst>
            <a:ext uri="{FF2B5EF4-FFF2-40B4-BE49-F238E27FC236}">
              <a16:creationId xmlns:a16="http://schemas.microsoft.com/office/drawing/2014/main" xmlns="" id="{2948D82D-CBB2-459F-8ADD-46E3AB719DC7}"/>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a:extLst>
            <a:ext uri="{FF2B5EF4-FFF2-40B4-BE49-F238E27FC236}">
              <a16:creationId xmlns:a16="http://schemas.microsoft.com/office/drawing/2014/main" xmlns="" id="{AEBEB89A-2DD1-4A4F-B709-88FDB4090885}"/>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3" name="テキスト ボックス 102">
          <a:extLst>
            <a:ext uri="{FF2B5EF4-FFF2-40B4-BE49-F238E27FC236}">
              <a16:creationId xmlns:a16="http://schemas.microsoft.com/office/drawing/2014/main" xmlns="" id="{2F3D941F-F921-4C27-9DF5-B17DCF8E721E}"/>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a:extLst>
            <a:ext uri="{FF2B5EF4-FFF2-40B4-BE49-F238E27FC236}">
              <a16:creationId xmlns:a16="http://schemas.microsoft.com/office/drawing/2014/main" xmlns="" id="{F3F21C8F-9A78-4FDE-B3E3-DC03516D7FE3}"/>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5" name="テキスト ボックス 104">
          <a:extLst>
            <a:ext uri="{FF2B5EF4-FFF2-40B4-BE49-F238E27FC236}">
              <a16:creationId xmlns:a16="http://schemas.microsoft.com/office/drawing/2014/main" xmlns="" id="{5BD32075-4511-4C34-8272-5A9189743FAF}"/>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a:extLst>
            <a:ext uri="{FF2B5EF4-FFF2-40B4-BE49-F238E27FC236}">
              <a16:creationId xmlns:a16="http://schemas.microsoft.com/office/drawing/2014/main" xmlns="" id="{AF5D42C1-65A4-459E-8884-A4BA77090A19}"/>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7" name="テキスト ボックス 106">
          <a:extLst>
            <a:ext uri="{FF2B5EF4-FFF2-40B4-BE49-F238E27FC236}">
              <a16:creationId xmlns:a16="http://schemas.microsoft.com/office/drawing/2014/main" xmlns="" id="{C4267767-10B4-4F5C-87A2-C0DB3188987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図書館】&#10;一人当たり面積グラフ枠">
          <a:extLst>
            <a:ext uri="{FF2B5EF4-FFF2-40B4-BE49-F238E27FC236}">
              <a16:creationId xmlns:a16="http://schemas.microsoft.com/office/drawing/2014/main" xmlns="" id="{2EB54914-14C6-4DD4-B86D-EE8A28B875A7}"/>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3810</xdr:rowOff>
    </xdr:from>
    <xdr:to>
      <xdr:col>54</xdr:col>
      <xdr:colOff>189865</xdr:colOff>
      <xdr:row>41</xdr:row>
      <xdr:rowOff>72390</xdr:rowOff>
    </xdr:to>
    <xdr:cxnSp macro="">
      <xdr:nvCxnSpPr>
        <xdr:cNvPr id="109" name="直線コネクタ 108">
          <a:extLst>
            <a:ext uri="{FF2B5EF4-FFF2-40B4-BE49-F238E27FC236}">
              <a16:creationId xmlns:a16="http://schemas.microsoft.com/office/drawing/2014/main" xmlns="" id="{71EDD635-88A8-4C62-BFCF-9D94F6AAC331}"/>
            </a:ext>
          </a:extLst>
        </xdr:cNvPr>
        <xdr:cNvCxnSpPr/>
      </xdr:nvCxnSpPr>
      <xdr:spPr>
        <a:xfrm flipV="1">
          <a:off x="10476865" y="566166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76217</xdr:rowOff>
    </xdr:from>
    <xdr:ext cx="469744" cy="259045"/>
    <xdr:sp macro="" textlink="">
      <xdr:nvSpPr>
        <xdr:cNvPr id="110" name="【図書館】&#10;一人当たり面積最小値テキスト">
          <a:extLst>
            <a:ext uri="{FF2B5EF4-FFF2-40B4-BE49-F238E27FC236}">
              <a16:creationId xmlns:a16="http://schemas.microsoft.com/office/drawing/2014/main" xmlns="" id="{0D3961BA-6DE0-415E-B3B0-8165EF0A230C}"/>
            </a:ext>
          </a:extLst>
        </xdr:cNvPr>
        <xdr:cNvSpPr txBox="1"/>
      </xdr:nvSpPr>
      <xdr:spPr>
        <a:xfrm>
          <a:off x="10515600" y="7105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72390</xdr:rowOff>
    </xdr:from>
    <xdr:to>
      <xdr:col>55</xdr:col>
      <xdr:colOff>88900</xdr:colOff>
      <xdr:row>41</xdr:row>
      <xdr:rowOff>72390</xdr:rowOff>
    </xdr:to>
    <xdr:cxnSp macro="">
      <xdr:nvCxnSpPr>
        <xdr:cNvPr id="111" name="直線コネクタ 110">
          <a:extLst>
            <a:ext uri="{FF2B5EF4-FFF2-40B4-BE49-F238E27FC236}">
              <a16:creationId xmlns:a16="http://schemas.microsoft.com/office/drawing/2014/main" xmlns="" id="{E67C2458-4343-4F3D-A20B-502D176F6C83}"/>
            </a:ext>
          </a:extLst>
        </xdr:cNvPr>
        <xdr:cNvCxnSpPr/>
      </xdr:nvCxnSpPr>
      <xdr:spPr>
        <a:xfrm>
          <a:off x="10388600" y="7101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121937</xdr:rowOff>
    </xdr:from>
    <xdr:ext cx="469744" cy="259045"/>
    <xdr:sp macro="" textlink="">
      <xdr:nvSpPr>
        <xdr:cNvPr id="112" name="【図書館】&#10;一人当たり面積最大値テキスト">
          <a:extLst>
            <a:ext uri="{FF2B5EF4-FFF2-40B4-BE49-F238E27FC236}">
              <a16:creationId xmlns:a16="http://schemas.microsoft.com/office/drawing/2014/main" xmlns="" id="{1AAD54FE-B981-41B2-9999-E145B263F843}"/>
            </a:ext>
          </a:extLst>
        </xdr:cNvPr>
        <xdr:cNvSpPr txBox="1"/>
      </xdr:nvSpPr>
      <xdr:spPr>
        <a:xfrm>
          <a:off x="10515600" y="5436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3810</xdr:rowOff>
    </xdr:from>
    <xdr:to>
      <xdr:col>55</xdr:col>
      <xdr:colOff>88900</xdr:colOff>
      <xdr:row>33</xdr:row>
      <xdr:rowOff>3810</xdr:rowOff>
    </xdr:to>
    <xdr:cxnSp macro="">
      <xdr:nvCxnSpPr>
        <xdr:cNvPr id="113" name="直線コネクタ 112">
          <a:extLst>
            <a:ext uri="{FF2B5EF4-FFF2-40B4-BE49-F238E27FC236}">
              <a16:creationId xmlns:a16="http://schemas.microsoft.com/office/drawing/2014/main" xmlns="" id="{4046FA15-C284-4F1D-9594-57439EE74A36}"/>
            </a:ext>
          </a:extLst>
        </xdr:cNvPr>
        <xdr:cNvCxnSpPr/>
      </xdr:nvCxnSpPr>
      <xdr:spPr>
        <a:xfrm>
          <a:off x="10388600" y="566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7637</xdr:rowOff>
    </xdr:from>
    <xdr:ext cx="469744" cy="259045"/>
    <xdr:sp macro="" textlink="">
      <xdr:nvSpPr>
        <xdr:cNvPr id="114" name="【図書館】&#10;一人当たり面積平均値テキスト">
          <a:extLst>
            <a:ext uri="{FF2B5EF4-FFF2-40B4-BE49-F238E27FC236}">
              <a16:creationId xmlns:a16="http://schemas.microsoft.com/office/drawing/2014/main" xmlns="" id="{E1F3C280-6AF0-467E-93B4-40D65AC8DDCC}"/>
            </a:ext>
          </a:extLst>
        </xdr:cNvPr>
        <xdr:cNvSpPr txBox="1"/>
      </xdr:nvSpPr>
      <xdr:spPr>
        <a:xfrm>
          <a:off x="10515600" y="66941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29210</xdr:rowOff>
    </xdr:from>
    <xdr:to>
      <xdr:col>55</xdr:col>
      <xdr:colOff>50800</xdr:colOff>
      <xdr:row>39</xdr:row>
      <xdr:rowOff>130810</xdr:rowOff>
    </xdr:to>
    <xdr:sp macro="" textlink="">
      <xdr:nvSpPr>
        <xdr:cNvPr id="115" name="フローチャート: 判断 114">
          <a:extLst>
            <a:ext uri="{FF2B5EF4-FFF2-40B4-BE49-F238E27FC236}">
              <a16:creationId xmlns:a16="http://schemas.microsoft.com/office/drawing/2014/main" xmlns="" id="{B753156D-E6D7-4B4E-A957-069456A18A48}"/>
            </a:ext>
          </a:extLst>
        </xdr:cNvPr>
        <xdr:cNvSpPr/>
      </xdr:nvSpPr>
      <xdr:spPr>
        <a:xfrm>
          <a:off x="10426700" y="671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105410</xdr:rowOff>
    </xdr:from>
    <xdr:to>
      <xdr:col>50</xdr:col>
      <xdr:colOff>165100</xdr:colOff>
      <xdr:row>40</xdr:row>
      <xdr:rowOff>35560</xdr:rowOff>
    </xdr:to>
    <xdr:sp macro="" textlink="">
      <xdr:nvSpPr>
        <xdr:cNvPr id="116" name="フローチャート: 判断 115">
          <a:extLst>
            <a:ext uri="{FF2B5EF4-FFF2-40B4-BE49-F238E27FC236}">
              <a16:creationId xmlns:a16="http://schemas.microsoft.com/office/drawing/2014/main" xmlns="" id="{46D317D9-A234-471E-9542-23ABC738C823}"/>
            </a:ext>
          </a:extLst>
        </xdr:cNvPr>
        <xdr:cNvSpPr/>
      </xdr:nvSpPr>
      <xdr:spPr>
        <a:xfrm>
          <a:off x="9588500" y="679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2540</xdr:rowOff>
    </xdr:from>
    <xdr:to>
      <xdr:col>46</xdr:col>
      <xdr:colOff>38100</xdr:colOff>
      <xdr:row>40</xdr:row>
      <xdr:rowOff>104140</xdr:rowOff>
    </xdr:to>
    <xdr:sp macro="" textlink="">
      <xdr:nvSpPr>
        <xdr:cNvPr id="117" name="フローチャート: 判断 116">
          <a:extLst>
            <a:ext uri="{FF2B5EF4-FFF2-40B4-BE49-F238E27FC236}">
              <a16:creationId xmlns:a16="http://schemas.microsoft.com/office/drawing/2014/main" xmlns="" id="{98E0A73F-6E1D-407B-A59D-228D070F8E1B}"/>
            </a:ext>
          </a:extLst>
        </xdr:cNvPr>
        <xdr:cNvSpPr/>
      </xdr:nvSpPr>
      <xdr:spPr>
        <a:xfrm>
          <a:off x="8699500" y="68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36830</xdr:rowOff>
    </xdr:from>
    <xdr:to>
      <xdr:col>41</xdr:col>
      <xdr:colOff>101600</xdr:colOff>
      <xdr:row>39</xdr:row>
      <xdr:rowOff>138430</xdr:rowOff>
    </xdr:to>
    <xdr:sp macro="" textlink="">
      <xdr:nvSpPr>
        <xdr:cNvPr id="118" name="フローチャート: 判断 117">
          <a:extLst>
            <a:ext uri="{FF2B5EF4-FFF2-40B4-BE49-F238E27FC236}">
              <a16:creationId xmlns:a16="http://schemas.microsoft.com/office/drawing/2014/main" xmlns="" id="{4453F77E-3A35-44B7-8419-96F916F7D278}"/>
            </a:ext>
          </a:extLst>
        </xdr:cNvPr>
        <xdr:cNvSpPr/>
      </xdr:nvSpPr>
      <xdr:spPr>
        <a:xfrm>
          <a:off x="7810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a:extLst>
            <a:ext uri="{FF2B5EF4-FFF2-40B4-BE49-F238E27FC236}">
              <a16:creationId xmlns:a16="http://schemas.microsoft.com/office/drawing/2014/main" xmlns="" id="{565CDB46-A8EF-4C53-810B-E072D34D36B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xmlns="" id="{3213DC37-9CE1-4C40-B58A-E34BA95E49F3}"/>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xmlns="" id="{C0B04193-59B6-4F2A-B955-41264B14C8CD}"/>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xmlns="" id="{3C1C443E-FEB7-4CFB-A39A-A57C51D35E3E}"/>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xmlns="" id="{B160D0BC-0F3F-47C7-B7F9-154343611619}"/>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2540</xdr:rowOff>
    </xdr:from>
    <xdr:to>
      <xdr:col>55</xdr:col>
      <xdr:colOff>50800</xdr:colOff>
      <xdr:row>39</xdr:row>
      <xdr:rowOff>104140</xdr:rowOff>
    </xdr:to>
    <xdr:sp macro="" textlink="">
      <xdr:nvSpPr>
        <xdr:cNvPr id="124" name="楕円 123">
          <a:extLst>
            <a:ext uri="{FF2B5EF4-FFF2-40B4-BE49-F238E27FC236}">
              <a16:creationId xmlns:a16="http://schemas.microsoft.com/office/drawing/2014/main" xmlns="" id="{5D823C64-6694-4980-A1C4-16B2E2F6818F}"/>
            </a:ext>
          </a:extLst>
        </xdr:cNvPr>
        <xdr:cNvSpPr/>
      </xdr:nvSpPr>
      <xdr:spPr>
        <a:xfrm>
          <a:off x="10426700" y="668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25417</xdr:rowOff>
    </xdr:from>
    <xdr:ext cx="469744" cy="259045"/>
    <xdr:sp macro="" textlink="">
      <xdr:nvSpPr>
        <xdr:cNvPr id="125" name="【図書館】&#10;一人当たり面積該当値テキスト">
          <a:extLst>
            <a:ext uri="{FF2B5EF4-FFF2-40B4-BE49-F238E27FC236}">
              <a16:creationId xmlns:a16="http://schemas.microsoft.com/office/drawing/2014/main" xmlns="" id="{6BEFD053-C33C-46DF-A525-96827575B742}"/>
            </a:ext>
          </a:extLst>
        </xdr:cNvPr>
        <xdr:cNvSpPr txBox="1"/>
      </xdr:nvSpPr>
      <xdr:spPr>
        <a:xfrm>
          <a:off x="10515600" y="6540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6350</xdr:rowOff>
    </xdr:from>
    <xdr:to>
      <xdr:col>50</xdr:col>
      <xdr:colOff>165100</xdr:colOff>
      <xdr:row>39</xdr:row>
      <xdr:rowOff>107950</xdr:rowOff>
    </xdr:to>
    <xdr:sp macro="" textlink="">
      <xdr:nvSpPr>
        <xdr:cNvPr id="126" name="楕円 125">
          <a:extLst>
            <a:ext uri="{FF2B5EF4-FFF2-40B4-BE49-F238E27FC236}">
              <a16:creationId xmlns:a16="http://schemas.microsoft.com/office/drawing/2014/main" xmlns="" id="{D0F7F7FC-D1FC-4C19-A260-C8EF39CAF053}"/>
            </a:ext>
          </a:extLst>
        </xdr:cNvPr>
        <xdr:cNvSpPr/>
      </xdr:nvSpPr>
      <xdr:spPr>
        <a:xfrm>
          <a:off x="95885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53340</xdr:rowOff>
    </xdr:from>
    <xdr:to>
      <xdr:col>55</xdr:col>
      <xdr:colOff>0</xdr:colOff>
      <xdr:row>39</xdr:row>
      <xdr:rowOff>57150</xdr:rowOff>
    </xdr:to>
    <xdr:cxnSp macro="">
      <xdr:nvCxnSpPr>
        <xdr:cNvPr id="127" name="直線コネクタ 126">
          <a:extLst>
            <a:ext uri="{FF2B5EF4-FFF2-40B4-BE49-F238E27FC236}">
              <a16:creationId xmlns:a16="http://schemas.microsoft.com/office/drawing/2014/main" xmlns="" id="{4DE70B6E-5695-4D48-B894-87150A383226}"/>
            </a:ext>
          </a:extLst>
        </xdr:cNvPr>
        <xdr:cNvCxnSpPr/>
      </xdr:nvCxnSpPr>
      <xdr:spPr>
        <a:xfrm flipV="1">
          <a:off x="9639300" y="673989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166370</xdr:rowOff>
    </xdr:from>
    <xdr:to>
      <xdr:col>46</xdr:col>
      <xdr:colOff>38100</xdr:colOff>
      <xdr:row>36</xdr:row>
      <xdr:rowOff>96520</xdr:rowOff>
    </xdr:to>
    <xdr:sp macro="" textlink="">
      <xdr:nvSpPr>
        <xdr:cNvPr id="128" name="楕円 127">
          <a:extLst>
            <a:ext uri="{FF2B5EF4-FFF2-40B4-BE49-F238E27FC236}">
              <a16:creationId xmlns:a16="http://schemas.microsoft.com/office/drawing/2014/main" xmlns="" id="{C4D824AC-299B-495B-BCDE-6AAFD279C08B}"/>
            </a:ext>
          </a:extLst>
        </xdr:cNvPr>
        <xdr:cNvSpPr/>
      </xdr:nvSpPr>
      <xdr:spPr>
        <a:xfrm>
          <a:off x="8699500" y="616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45720</xdr:rowOff>
    </xdr:from>
    <xdr:to>
      <xdr:col>50</xdr:col>
      <xdr:colOff>114300</xdr:colOff>
      <xdr:row>39</xdr:row>
      <xdr:rowOff>57150</xdr:rowOff>
    </xdr:to>
    <xdr:cxnSp macro="">
      <xdr:nvCxnSpPr>
        <xdr:cNvPr id="129" name="直線コネクタ 128">
          <a:extLst>
            <a:ext uri="{FF2B5EF4-FFF2-40B4-BE49-F238E27FC236}">
              <a16:creationId xmlns:a16="http://schemas.microsoft.com/office/drawing/2014/main" xmlns="" id="{4D353206-4F88-4B1D-8DEF-68B673E2A4D9}"/>
            </a:ext>
          </a:extLst>
        </xdr:cNvPr>
        <xdr:cNvCxnSpPr/>
      </xdr:nvCxnSpPr>
      <xdr:spPr>
        <a:xfrm>
          <a:off x="8750300" y="6217920"/>
          <a:ext cx="889000" cy="525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147320</xdr:rowOff>
    </xdr:from>
    <xdr:to>
      <xdr:col>41</xdr:col>
      <xdr:colOff>101600</xdr:colOff>
      <xdr:row>39</xdr:row>
      <xdr:rowOff>77470</xdr:rowOff>
    </xdr:to>
    <xdr:sp macro="" textlink="">
      <xdr:nvSpPr>
        <xdr:cNvPr id="130" name="楕円 129">
          <a:extLst>
            <a:ext uri="{FF2B5EF4-FFF2-40B4-BE49-F238E27FC236}">
              <a16:creationId xmlns:a16="http://schemas.microsoft.com/office/drawing/2014/main" xmlns="" id="{05F636C1-A052-469C-85E8-E305C41CD9E3}"/>
            </a:ext>
          </a:extLst>
        </xdr:cNvPr>
        <xdr:cNvSpPr/>
      </xdr:nvSpPr>
      <xdr:spPr>
        <a:xfrm>
          <a:off x="7810500" y="666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36</xdr:row>
      <xdr:rowOff>45720</xdr:rowOff>
    </xdr:from>
    <xdr:to>
      <xdr:col>45</xdr:col>
      <xdr:colOff>177800</xdr:colOff>
      <xdr:row>39</xdr:row>
      <xdr:rowOff>26670</xdr:rowOff>
    </xdr:to>
    <xdr:cxnSp macro="">
      <xdr:nvCxnSpPr>
        <xdr:cNvPr id="131" name="直線コネクタ 130">
          <a:extLst>
            <a:ext uri="{FF2B5EF4-FFF2-40B4-BE49-F238E27FC236}">
              <a16:creationId xmlns:a16="http://schemas.microsoft.com/office/drawing/2014/main" xmlns="" id="{0A8C9F91-A4A9-4BF1-9499-9A96A692ACBB}"/>
            </a:ext>
          </a:extLst>
        </xdr:cNvPr>
        <xdr:cNvCxnSpPr/>
      </xdr:nvCxnSpPr>
      <xdr:spPr>
        <a:xfrm flipV="1">
          <a:off x="7861300" y="6217920"/>
          <a:ext cx="889000" cy="495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26687</xdr:rowOff>
    </xdr:from>
    <xdr:ext cx="469744" cy="259045"/>
    <xdr:sp macro="" textlink="">
      <xdr:nvSpPr>
        <xdr:cNvPr id="132" name="n_1aveValue【図書館】&#10;一人当たり面積">
          <a:extLst>
            <a:ext uri="{FF2B5EF4-FFF2-40B4-BE49-F238E27FC236}">
              <a16:creationId xmlns:a16="http://schemas.microsoft.com/office/drawing/2014/main" xmlns="" id="{3C4804AF-331F-422D-8A71-FA3E00E38BBB}"/>
            </a:ext>
          </a:extLst>
        </xdr:cNvPr>
        <xdr:cNvSpPr txBox="1"/>
      </xdr:nvSpPr>
      <xdr:spPr>
        <a:xfrm>
          <a:off x="9391727" y="688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95267</xdr:rowOff>
    </xdr:from>
    <xdr:ext cx="469744" cy="259045"/>
    <xdr:sp macro="" textlink="">
      <xdr:nvSpPr>
        <xdr:cNvPr id="133" name="n_2aveValue【図書館】&#10;一人当たり面積">
          <a:extLst>
            <a:ext uri="{FF2B5EF4-FFF2-40B4-BE49-F238E27FC236}">
              <a16:creationId xmlns:a16="http://schemas.microsoft.com/office/drawing/2014/main" xmlns="" id="{4D14A935-A756-4461-BC59-DB788BA44C4C}"/>
            </a:ext>
          </a:extLst>
        </xdr:cNvPr>
        <xdr:cNvSpPr txBox="1"/>
      </xdr:nvSpPr>
      <xdr:spPr>
        <a:xfrm>
          <a:off x="8515427" y="695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129557</xdr:rowOff>
    </xdr:from>
    <xdr:ext cx="469744" cy="259045"/>
    <xdr:sp macro="" textlink="">
      <xdr:nvSpPr>
        <xdr:cNvPr id="134" name="n_3aveValue【図書館】&#10;一人当たり面積">
          <a:extLst>
            <a:ext uri="{FF2B5EF4-FFF2-40B4-BE49-F238E27FC236}">
              <a16:creationId xmlns:a16="http://schemas.microsoft.com/office/drawing/2014/main" xmlns="" id="{765A7BE3-EC40-49BC-A9D8-999B33D76544}"/>
            </a:ext>
          </a:extLst>
        </xdr:cNvPr>
        <xdr:cNvSpPr txBox="1"/>
      </xdr:nvSpPr>
      <xdr:spPr>
        <a:xfrm>
          <a:off x="7626427" y="681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124477</xdr:rowOff>
    </xdr:from>
    <xdr:ext cx="469744" cy="259045"/>
    <xdr:sp macro="" textlink="">
      <xdr:nvSpPr>
        <xdr:cNvPr id="135" name="n_1mainValue【図書館】&#10;一人当たり面積">
          <a:extLst>
            <a:ext uri="{FF2B5EF4-FFF2-40B4-BE49-F238E27FC236}">
              <a16:creationId xmlns:a16="http://schemas.microsoft.com/office/drawing/2014/main" xmlns="" id="{75A53196-0301-44D1-B90F-D548BC8B65DD}"/>
            </a:ext>
          </a:extLst>
        </xdr:cNvPr>
        <xdr:cNvSpPr txBox="1"/>
      </xdr:nvSpPr>
      <xdr:spPr>
        <a:xfrm>
          <a:off x="9391727" y="646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34</xdr:row>
      <xdr:rowOff>113047</xdr:rowOff>
    </xdr:from>
    <xdr:ext cx="469744" cy="259045"/>
    <xdr:sp macro="" textlink="">
      <xdr:nvSpPr>
        <xdr:cNvPr id="136" name="n_2mainValue【図書館】&#10;一人当たり面積">
          <a:extLst>
            <a:ext uri="{FF2B5EF4-FFF2-40B4-BE49-F238E27FC236}">
              <a16:creationId xmlns:a16="http://schemas.microsoft.com/office/drawing/2014/main" xmlns="" id="{458C19C4-9161-4591-8BB3-1A5F10F79E0D}"/>
            </a:ext>
          </a:extLst>
        </xdr:cNvPr>
        <xdr:cNvSpPr txBox="1"/>
      </xdr:nvSpPr>
      <xdr:spPr>
        <a:xfrm>
          <a:off x="8515427" y="594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93997</xdr:rowOff>
    </xdr:from>
    <xdr:ext cx="469744" cy="259045"/>
    <xdr:sp macro="" textlink="">
      <xdr:nvSpPr>
        <xdr:cNvPr id="137" name="n_3mainValue【図書館】&#10;一人当たり面積">
          <a:extLst>
            <a:ext uri="{FF2B5EF4-FFF2-40B4-BE49-F238E27FC236}">
              <a16:creationId xmlns:a16="http://schemas.microsoft.com/office/drawing/2014/main" xmlns="" id="{B0D1CB04-0C4B-474D-95DA-B28C1860C770}"/>
            </a:ext>
          </a:extLst>
        </xdr:cNvPr>
        <xdr:cNvSpPr txBox="1"/>
      </xdr:nvSpPr>
      <xdr:spPr>
        <a:xfrm>
          <a:off x="7626427" y="643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a:extLst>
            <a:ext uri="{FF2B5EF4-FFF2-40B4-BE49-F238E27FC236}">
              <a16:creationId xmlns:a16="http://schemas.microsoft.com/office/drawing/2014/main" xmlns="" id="{8A194185-9286-428F-9BFC-9C9066587469}"/>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a:extLst>
            <a:ext uri="{FF2B5EF4-FFF2-40B4-BE49-F238E27FC236}">
              <a16:creationId xmlns:a16="http://schemas.microsoft.com/office/drawing/2014/main" xmlns="" id="{36A69A2F-B1F5-4C10-87BF-A867FC33D6BE}"/>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a:extLst>
            <a:ext uri="{FF2B5EF4-FFF2-40B4-BE49-F238E27FC236}">
              <a16:creationId xmlns:a16="http://schemas.microsoft.com/office/drawing/2014/main" xmlns="" id="{3D11B7C7-48AB-4334-82E3-60EC9DDAECE3}"/>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a:extLst>
            <a:ext uri="{FF2B5EF4-FFF2-40B4-BE49-F238E27FC236}">
              <a16:creationId xmlns:a16="http://schemas.microsoft.com/office/drawing/2014/main" xmlns="" id="{86193BCD-205B-4278-A9AC-A0B874BBA3FD}"/>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a:extLst>
            <a:ext uri="{FF2B5EF4-FFF2-40B4-BE49-F238E27FC236}">
              <a16:creationId xmlns:a16="http://schemas.microsoft.com/office/drawing/2014/main" xmlns="" id="{0B131AFB-E1EE-4268-B7D8-EA644982679F}"/>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a:extLst>
            <a:ext uri="{FF2B5EF4-FFF2-40B4-BE49-F238E27FC236}">
              <a16:creationId xmlns:a16="http://schemas.microsoft.com/office/drawing/2014/main" xmlns="" id="{0A417428-6083-491A-9836-1A6510ED0674}"/>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a:extLst>
            <a:ext uri="{FF2B5EF4-FFF2-40B4-BE49-F238E27FC236}">
              <a16:creationId xmlns:a16="http://schemas.microsoft.com/office/drawing/2014/main" xmlns="" id="{16764057-D88D-48C4-80CF-A85477ED45E1}"/>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a:extLst>
            <a:ext uri="{FF2B5EF4-FFF2-40B4-BE49-F238E27FC236}">
              <a16:creationId xmlns:a16="http://schemas.microsoft.com/office/drawing/2014/main" xmlns="" id="{2C92DAEC-BFFF-4084-A8D8-89B66FE72C6D}"/>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a:extLst>
            <a:ext uri="{FF2B5EF4-FFF2-40B4-BE49-F238E27FC236}">
              <a16:creationId xmlns:a16="http://schemas.microsoft.com/office/drawing/2014/main" xmlns="" id="{D6E41FC9-4E1E-49DB-8501-C8A98D3AF6C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a:extLst>
            <a:ext uri="{FF2B5EF4-FFF2-40B4-BE49-F238E27FC236}">
              <a16:creationId xmlns:a16="http://schemas.microsoft.com/office/drawing/2014/main" xmlns="" id="{13A9AF2B-CD98-4F7F-8C05-36973F817753}"/>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8" name="テキスト ボックス 147">
          <a:extLst>
            <a:ext uri="{FF2B5EF4-FFF2-40B4-BE49-F238E27FC236}">
              <a16:creationId xmlns:a16="http://schemas.microsoft.com/office/drawing/2014/main" xmlns="" id="{4C3C822F-3E1C-45B3-A151-D2E50CCC6BDF}"/>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9" name="直線コネクタ 148">
          <a:extLst>
            <a:ext uri="{FF2B5EF4-FFF2-40B4-BE49-F238E27FC236}">
              <a16:creationId xmlns:a16="http://schemas.microsoft.com/office/drawing/2014/main" xmlns="" id="{01D4DB8D-ED2B-481F-B8C3-22A85E72D704}"/>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0" name="テキスト ボックス 149">
          <a:extLst>
            <a:ext uri="{FF2B5EF4-FFF2-40B4-BE49-F238E27FC236}">
              <a16:creationId xmlns:a16="http://schemas.microsoft.com/office/drawing/2014/main" xmlns="" id="{6AD74701-4D78-4DC7-BE93-1EDB936DBE14}"/>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1" name="直線コネクタ 150">
          <a:extLst>
            <a:ext uri="{FF2B5EF4-FFF2-40B4-BE49-F238E27FC236}">
              <a16:creationId xmlns:a16="http://schemas.microsoft.com/office/drawing/2014/main" xmlns="" id="{F1F9D91C-F435-417C-BB5B-BC6526CECFD6}"/>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2" name="テキスト ボックス 151">
          <a:extLst>
            <a:ext uri="{FF2B5EF4-FFF2-40B4-BE49-F238E27FC236}">
              <a16:creationId xmlns:a16="http://schemas.microsoft.com/office/drawing/2014/main" xmlns="" id="{FD26D489-CCE0-47F9-964A-C19AC14D8B35}"/>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3" name="直線コネクタ 152">
          <a:extLst>
            <a:ext uri="{FF2B5EF4-FFF2-40B4-BE49-F238E27FC236}">
              <a16:creationId xmlns:a16="http://schemas.microsoft.com/office/drawing/2014/main" xmlns="" id="{DC0B63B9-CAFC-4198-B2F5-3767F34B0C4F}"/>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4" name="テキスト ボックス 153">
          <a:extLst>
            <a:ext uri="{FF2B5EF4-FFF2-40B4-BE49-F238E27FC236}">
              <a16:creationId xmlns:a16="http://schemas.microsoft.com/office/drawing/2014/main" xmlns="" id="{0C7CF740-A021-4D18-93FE-83282AA7E5EE}"/>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5" name="直線コネクタ 154">
          <a:extLst>
            <a:ext uri="{FF2B5EF4-FFF2-40B4-BE49-F238E27FC236}">
              <a16:creationId xmlns:a16="http://schemas.microsoft.com/office/drawing/2014/main" xmlns="" id="{D01F937D-B8E4-4E6A-A44C-5A9363D95124}"/>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6" name="テキスト ボックス 155">
          <a:extLst>
            <a:ext uri="{FF2B5EF4-FFF2-40B4-BE49-F238E27FC236}">
              <a16:creationId xmlns:a16="http://schemas.microsoft.com/office/drawing/2014/main" xmlns="" id="{34BD4065-ADC0-4408-A055-A9FD467D2A4F}"/>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7" name="直線コネクタ 156">
          <a:extLst>
            <a:ext uri="{FF2B5EF4-FFF2-40B4-BE49-F238E27FC236}">
              <a16:creationId xmlns:a16="http://schemas.microsoft.com/office/drawing/2014/main" xmlns="" id="{5E01E6E8-BEBC-452A-A8B6-15AC6485B9CE}"/>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8" name="テキスト ボックス 157">
          <a:extLst>
            <a:ext uri="{FF2B5EF4-FFF2-40B4-BE49-F238E27FC236}">
              <a16:creationId xmlns:a16="http://schemas.microsoft.com/office/drawing/2014/main" xmlns="" id="{2E4D5196-C0A1-4867-B7D2-4986EE2F14C2}"/>
            </a:ext>
          </a:extLst>
        </xdr:cNvPr>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9" name="直線コネクタ 158">
          <a:extLst>
            <a:ext uri="{FF2B5EF4-FFF2-40B4-BE49-F238E27FC236}">
              <a16:creationId xmlns:a16="http://schemas.microsoft.com/office/drawing/2014/main" xmlns="" id="{BFDF5EFD-9822-48A0-B31B-B06A219F6269}"/>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0" name="テキスト ボックス 159">
          <a:extLst>
            <a:ext uri="{FF2B5EF4-FFF2-40B4-BE49-F238E27FC236}">
              <a16:creationId xmlns:a16="http://schemas.microsoft.com/office/drawing/2014/main" xmlns="" id="{354BD500-8922-4C1F-B0AD-4B8922805315}"/>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1" name="【体育館・プール】&#10;有形固定資産減価償却率グラフ枠">
          <a:extLst>
            <a:ext uri="{FF2B5EF4-FFF2-40B4-BE49-F238E27FC236}">
              <a16:creationId xmlns:a16="http://schemas.microsoft.com/office/drawing/2014/main" xmlns="" id="{B61E9CD9-9E88-41A0-9E09-C37F664261F6}"/>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63</xdr:row>
      <xdr:rowOff>34290</xdr:rowOff>
    </xdr:to>
    <xdr:cxnSp macro="">
      <xdr:nvCxnSpPr>
        <xdr:cNvPr id="162" name="直線コネクタ 161">
          <a:extLst>
            <a:ext uri="{FF2B5EF4-FFF2-40B4-BE49-F238E27FC236}">
              <a16:creationId xmlns:a16="http://schemas.microsoft.com/office/drawing/2014/main" xmlns="" id="{352A4514-8E90-405F-AD61-DA4B411814EF}"/>
            </a:ext>
          </a:extLst>
        </xdr:cNvPr>
        <xdr:cNvCxnSpPr/>
      </xdr:nvCxnSpPr>
      <xdr:spPr>
        <a:xfrm flipV="1">
          <a:off x="4634865" y="952500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38117</xdr:rowOff>
    </xdr:from>
    <xdr:ext cx="405111" cy="259045"/>
    <xdr:sp macro="" textlink="">
      <xdr:nvSpPr>
        <xdr:cNvPr id="163" name="【体育館・プール】&#10;有形固定資産減価償却率最小値テキスト">
          <a:extLst>
            <a:ext uri="{FF2B5EF4-FFF2-40B4-BE49-F238E27FC236}">
              <a16:creationId xmlns:a16="http://schemas.microsoft.com/office/drawing/2014/main" xmlns="" id="{58B11C43-3E68-4C23-91DE-524AE42A72C5}"/>
            </a:ext>
          </a:extLst>
        </xdr:cNvPr>
        <xdr:cNvSpPr txBox="1"/>
      </xdr:nvSpPr>
      <xdr:spPr>
        <a:xfrm>
          <a:off x="4673600" y="10839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34290</xdr:rowOff>
    </xdr:from>
    <xdr:to>
      <xdr:col>24</xdr:col>
      <xdr:colOff>152400</xdr:colOff>
      <xdr:row>63</xdr:row>
      <xdr:rowOff>34290</xdr:rowOff>
    </xdr:to>
    <xdr:cxnSp macro="">
      <xdr:nvCxnSpPr>
        <xdr:cNvPr id="164" name="直線コネクタ 163">
          <a:extLst>
            <a:ext uri="{FF2B5EF4-FFF2-40B4-BE49-F238E27FC236}">
              <a16:creationId xmlns:a16="http://schemas.microsoft.com/office/drawing/2014/main" xmlns="" id="{C60D47F4-AE0F-46B6-8A1F-FD7B9F69D3B8}"/>
            </a:ext>
          </a:extLst>
        </xdr:cNvPr>
        <xdr:cNvCxnSpPr/>
      </xdr:nvCxnSpPr>
      <xdr:spPr>
        <a:xfrm>
          <a:off x="4546600" y="1083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165" name="【体育館・プール】&#10;有形固定資産減価償却率最大値テキスト">
          <a:extLst>
            <a:ext uri="{FF2B5EF4-FFF2-40B4-BE49-F238E27FC236}">
              <a16:creationId xmlns:a16="http://schemas.microsoft.com/office/drawing/2014/main" xmlns="" id="{9944762C-542D-4CE8-9AB3-8A84370C7552}"/>
            </a:ext>
          </a:extLst>
        </xdr:cNvPr>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66" name="直線コネクタ 165">
          <a:extLst>
            <a:ext uri="{FF2B5EF4-FFF2-40B4-BE49-F238E27FC236}">
              <a16:creationId xmlns:a16="http://schemas.microsoft.com/office/drawing/2014/main" xmlns="" id="{148FD413-4128-46A3-8838-ECAC2DE7B0A6}"/>
            </a:ext>
          </a:extLst>
        </xdr:cNvPr>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38752</xdr:rowOff>
    </xdr:from>
    <xdr:ext cx="405111" cy="259045"/>
    <xdr:sp macro="" textlink="">
      <xdr:nvSpPr>
        <xdr:cNvPr id="167" name="【体育館・プール】&#10;有形固定資産減価償却率平均値テキスト">
          <a:extLst>
            <a:ext uri="{FF2B5EF4-FFF2-40B4-BE49-F238E27FC236}">
              <a16:creationId xmlns:a16="http://schemas.microsoft.com/office/drawing/2014/main" xmlns="" id="{3FF18329-650F-477B-BB47-585C3EE5E97D}"/>
            </a:ext>
          </a:extLst>
        </xdr:cNvPr>
        <xdr:cNvSpPr txBox="1"/>
      </xdr:nvSpPr>
      <xdr:spPr>
        <a:xfrm>
          <a:off x="4673600" y="99828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15875</xdr:rowOff>
    </xdr:from>
    <xdr:to>
      <xdr:col>24</xdr:col>
      <xdr:colOff>114300</xdr:colOff>
      <xdr:row>59</xdr:row>
      <xdr:rowOff>117475</xdr:rowOff>
    </xdr:to>
    <xdr:sp macro="" textlink="">
      <xdr:nvSpPr>
        <xdr:cNvPr id="168" name="フローチャート: 判断 167">
          <a:extLst>
            <a:ext uri="{FF2B5EF4-FFF2-40B4-BE49-F238E27FC236}">
              <a16:creationId xmlns:a16="http://schemas.microsoft.com/office/drawing/2014/main" xmlns="" id="{C91DD93F-00FC-420B-A60E-CAB427708B98}"/>
            </a:ext>
          </a:extLst>
        </xdr:cNvPr>
        <xdr:cNvSpPr/>
      </xdr:nvSpPr>
      <xdr:spPr>
        <a:xfrm>
          <a:off x="4584700" y="1013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90170</xdr:rowOff>
    </xdr:from>
    <xdr:to>
      <xdr:col>20</xdr:col>
      <xdr:colOff>38100</xdr:colOff>
      <xdr:row>60</xdr:row>
      <xdr:rowOff>20320</xdr:rowOff>
    </xdr:to>
    <xdr:sp macro="" textlink="">
      <xdr:nvSpPr>
        <xdr:cNvPr id="169" name="フローチャート: 判断 168">
          <a:extLst>
            <a:ext uri="{FF2B5EF4-FFF2-40B4-BE49-F238E27FC236}">
              <a16:creationId xmlns:a16="http://schemas.microsoft.com/office/drawing/2014/main" xmlns="" id="{2F5D8C95-082A-4685-A330-9531BE11A64E}"/>
            </a:ext>
          </a:extLst>
        </xdr:cNvPr>
        <xdr:cNvSpPr/>
      </xdr:nvSpPr>
      <xdr:spPr>
        <a:xfrm>
          <a:off x="3746500" y="1020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139700</xdr:rowOff>
    </xdr:from>
    <xdr:to>
      <xdr:col>15</xdr:col>
      <xdr:colOff>101600</xdr:colOff>
      <xdr:row>60</xdr:row>
      <xdr:rowOff>69850</xdr:rowOff>
    </xdr:to>
    <xdr:sp macro="" textlink="">
      <xdr:nvSpPr>
        <xdr:cNvPr id="170" name="フローチャート: 判断 169">
          <a:extLst>
            <a:ext uri="{FF2B5EF4-FFF2-40B4-BE49-F238E27FC236}">
              <a16:creationId xmlns:a16="http://schemas.microsoft.com/office/drawing/2014/main" xmlns="" id="{A5D82897-A368-4CB7-967E-964A49428FF7}"/>
            </a:ext>
          </a:extLst>
        </xdr:cNvPr>
        <xdr:cNvSpPr/>
      </xdr:nvSpPr>
      <xdr:spPr>
        <a:xfrm>
          <a:off x="28575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168275</xdr:rowOff>
    </xdr:from>
    <xdr:to>
      <xdr:col>10</xdr:col>
      <xdr:colOff>165100</xdr:colOff>
      <xdr:row>60</xdr:row>
      <xdr:rowOff>98425</xdr:rowOff>
    </xdr:to>
    <xdr:sp macro="" textlink="">
      <xdr:nvSpPr>
        <xdr:cNvPr id="171" name="フローチャート: 判断 170">
          <a:extLst>
            <a:ext uri="{FF2B5EF4-FFF2-40B4-BE49-F238E27FC236}">
              <a16:creationId xmlns:a16="http://schemas.microsoft.com/office/drawing/2014/main" xmlns="" id="{8273511F-DA76-488A-9EA1-DA25A2BABE38}"/>
            </a:ext>
          </a:extLst>
        </xdr:cNvPr>
        <xdr:cNvSpPr/>
      </xdr:nvSpPr>
      <xdr:spPr>
        <a:xfrm>
          <a:off x="19685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2" name="テキスト ボックス 171">
          <a:extLst>
            <a:ext uri="{FF2B5EF4-FFF2-40B4-BE49-F238E27FC236}">
              <a16:creationId xmlns:a16="http://schemas.microsoft.com/office/drawing/2014/main" xmlns="" id="{FE52E61C-A1B1-405C-ADD1-8A5C4AE1735F}"/>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xmlns="" id="{7D940F70-E84E-4818-A924-8FCE7BADD4A1}"/>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xmlns="" id="{257919E2-AF01-4286-A6DF-BADD704763EF}"/>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xmlns="" id="{9082D6DA-D7A6-41A1-8A7B-88A5651749C2}"/>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xmlns="" id="{2F8D9D28-5DBF-41DD-AA47-182A04087629}"/>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40640</xdr:rowOff>
    </xdr:from>
    <xdr:to>
      <xdr:col>24</xdr:col>
      <xdr:colOff>114300</xdr:colOff>
      <xdr:row>60</xdr:row>
      <xdr:rowOff>142240</xdr:rowOff>
    </xdr:to>
    <xdr:sp macro="" textlink="">
      <xdr:nvSpPr>
        <xdr:cNvPr id="177" name="楕円 176">
          <a:extLst>
            <a:ext uri="{FF2B5EF4-FFF2-40B4-BE49-F238E27FC236}">
              <a16:creationId xmlns:a16="http://schemas.microsoft.com/office/drawing/2014/main" xmlns="" id="{A144D7A6-774A-4497-9012-20490DCE48A2}"/>
            </a:ext>
          </a:extLst>
        </xdr:cNvPr>
        <xdr:cNvSpPr/>
      </xdr:nvSpPr>
      <xdr:spPr>
        <a:xfrm>
          <a:off x="4584700" y="1032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19067</xdr:rowOff>
    </xdr:from>
    <xdr:ext cx="405111" cy="259045"/>
    <xdr:sp macro="" textlink="">
      <xdr:nvSpPr>
        <xdr:cNvPr id="178" name="【体育館・プール】&#10;有形固定資産減価償却率該当値テキスト">
          <a:extLst>
            <a:ext uri="{FF2B5EF4-FFF2-40B4-BE49-F238E27FC236}">
              <a16:creationId xmlns:a16="http://schemas.microsoft.com/office/drawing/2014/main" xmlns="" id="{D1E691C4-0E57-4EB8-88E6-2C0DD37F6142}"/>
            </a:ext>
          </a:extLst>
        </xdr:cNvPr>
        <xdr:cNvSpPr txBox="1"/>
      </xdr:nvSpPr>
      <xdr:spPr>
        <a:xfrm>
          <a:off x="4673600" y="1030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92075</xdr:rowOff>
    </xdr:from>
    <xdr:to>
      <xdr:col>20</xdr:col>
      <xdr:colOff>38100</xdr:colOff>
      <xdr:row>61</xdr:row>
      <xdr:rowOff>22225</xdr:rowOff>
    </xdr:to>
    <xdr:sp macro="" textlink="">
      <xdr:nvSpPr>
        <xdr:cNvPr id="179" name="楕円 178">
          <a:extLst>
            <a:ext uri="{FF2B5EF4-FFF2-40B4-BE49-F238E27FC236}">
              <a16:creationId xmlns:a16="http://schemas.microsoft.com/office/drawing/2014/main" xmlns="" id="{1BDD177D-BFB4-491E-AE49-36668C42F1CA}"/>
            </a:ext>
          </a:extLst>
        </xdr:cNvPr>
        <xdr:cNvSpPr/>
      </xdr:nvSpPr>
      <xdr:spPr>
        <a:xfrm>
          <a:off x="3746500" y="1037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91440</xdr:rowOff>
    </xdr:from>
    <xdr:to>
      <xdr:col>24</xdr:col>
      <xdr:colOff>63500</xdr:colOff>
      <xdr:row>60</xdr:row>
      <xdr:rowOff>142875</xdr:rowOff>
    </xdr:to>
    <xdr:cxnSp macro="">
      <xdr:nvCxnSpPr>
        <xdr:cNvPr id="180" name="直線コネクタ 179">
          <a:extLst>
            <a:ext uri="{FF2B5EF4-FFF2-40B4-BE49-F238E27FC236}">
              <a16:creationId xmlns:a16="http://schemas.microsoft.com/office/drawing/2014/main" xmlns="" id="{9A5556C7-49A0-45BC-8A77-1281DCD9211D}"/>
            </a:ext>
          </a:extLst>
        </xdr:cNvPr>
        <xdr:cNvCxnSpPr/>
      </xdr:nvCxnSpPr>
      <xdr:spPr>
        <a:xfrm flipV="1">
          <a:off x="3797300" y="10378440"/>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36847</xdr:rowOff>
    </xdr:from>
    <xdr:ext cx="405111" cy="259045"/>
    <xdr:sp macro="" textlink="">
      <xdr:nvSpPr>
        <xdr:cNvPr id="181" name="n_1aveValue【体育館・プール】&#10;有形固定資産減価償却率">
          <a:extLst>
            <a:ext uri="{FF2B5EF4-FFF2-40B4-BE49-F238E27FC236}">
              <a16:creationId xmlns:a16="http://schemas.microsoft.com/office/drawing/2014/main" xmlns="" id="{A2BAB454-755E-4A1C-B779-D5BD39BBCFAA}"/>
            </a:ext>
          </a:extLst>
        </xdr:cNvPr>
        <xdr:cNvSpPr txBox="1"/>
      </xdr:nvSpPr>
      <xdr:spPr>
        <a:xfrm>
          <a:off x="3582044" y="998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86377</xdr:rowOff>
    </xdr:from>
    <xdr:ext cx="405111" cy="259045"/>
    <xdr:sp macro="" textlink="">
      <xdr:nvSpPr>
        <xdr:cNvPr id="182" name="n_2aveValue【体育館・プール】&#10;有形固定資産減価償却率">
          <a:extLst>
            <a:ext uri="{FF2B5EF4-FFF2-40B4-BE49-F238E27FC236}">
              <a16:creationId xmlns:a16="http://schemas.microsoft.com/office/drawing/2014/main" xmlns="" id="{1BB2722E-7EBC-454E-83AD-BDE1CAD9AA9E}"/>
            </a:ext>
          </a:extLst>
        </xdr:cNvPr>
        <xdr:cNvSpPr txBox="1"/>
      </xdr:nvSpPr>
      <xdr:spPr>
        <a:xfrm>
          <a:off x="2705744" y="1003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114952</xdr:rowOff>
    </xdr:from>
    <xdr:ext cx="405111" cy="259045"/>
    <xdr:sp macro="" textlink="">
      <xdr:nvSpPr>
        <xdr:cNvPr id="183" name="n_3aveValue【体育館・プール】&#10;有形固定資産減価償却率">
          <a:extLst>
            <a:ext uri="{FF2B5EF4-FFF2-40B4-BE49-F238E27FC236}">
              <a16:creationId xmlns:a16="http://schemas.microsoft.com/office/drawing/2014/main" xmlns="" id="{753CB64C-0D17-4A99-A1A3-BA3247DE65F8}"/>
            </a:ext>
          </a:extLst>
        </xdr:cNvPr>
        <xdr:cNvSpPr txBox="1"/>
      </xdr:nvSpPr>
      <xdr:spPr>
        <a:xfrm>
          <a:off x="1816744" y="1005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13352</xdr:rowOff>
    </xdr:from>
    <xdr:ext cx="405111" cy="259045"/>
    <xdr:sp macro="" textlink="">
      <xdr:nvSpPr>
        <xdr:cNvPr id="184" name="n_1mainValue【体育館・プール】&#10;有形固定資産減価償却率">
          <a:extLst>
            <a:ext uri="{FF2B5EF4-FFF2-40B4-BE49-F238E27FC236}">
              <a16:creationId xmlns:a16="http://schemas.microsoft.com/office/drawing/2014/main" xmlns="" id="{A31D6274-4F27-4113-AA9D-2F7B65C30FEE}"/>
            </a:ext>
          </a:extLst>
        </xdr:cNvPr>
        <xdr:cNvSpPr txBox="1"/>
      </xdr:nvSpPr>
      <xdr:spPr>
        <a:xfrm>
          <a:off x="3582044" y="10471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5" name="正方形/長方形 184">
          <a:extLst>
            <a:ext uri="{FF2B5EF4-FFF2-40B4-BE49-F238E27FC236}">
              <a16:creationId xmlns:a16="http://schemas.microsoft.com/office/drawing/2014/main" xmlns="" id="{F2624ACF-1A74-4F2F-8331-430DD9E2D2C3}"/>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6" name="正方形/長方形 185">
          <a:extLst>
            <a:ext uri="{FF2B5EF4-FFF2-40B4-BE49-F238E27FC236}">
              <a16:creationId xmlns:a16="http://schemas.microsoft.com/office/drawing/2014/main" xmlns="" id="{1074BB1F-8E10-46DF-8AB5-757C1013F8F5}"/>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7" name="正方形/長方形 186">
          <a:extLst>
            <a:ext uri="{FF2B5EF4-FFF2-40B4-BE49-F238E27FC236}">
              <a16:creationId xmlns:a16="http://schemas.microsoft.com/office/drawing/2014/main" xmlns="" id="{BB3C54A8-7703-4CE2-9841-45631413DF3F}"/>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8" name="正方形/長方形 187">
          <a:extLst>
            <a:ext uri="{FF2B5EF4-FFF2-40B4-BE49-F238E27FC236}">
              <a16:creationId xmlns:a16="http://schemas.microsoft.com/office/drawing/2014/main" xmlns="" id="{E4D8F3DC-7110-4A54-80FA-217A567DC83C}"/>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9" name="正方形/長方形 188">
          <a:extLst>
            <a:ext uri="{FF2B5EF4-FFF2-40B4-BE49-F238E27FC236}">
              <a16:creationId xmlns:a16="http://schemas.microsoft.com/office/drawing/2014/main" xmlns="" id="{3FFD08D1-C071-4F57-9177-346EBA8207F2}"/>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0" name="正方形/長方形 189">
          <a:extLst>
            <a:ext uri="{FF2B5EF4-FFF2-40B4-BE49-F238E27FC236}">
              <a16:creationId xmlns:a16="http://schemas.microsoft.com/office/drawing/2014/main" xmlns="" id="{D1D2AE79-A77C-430C-A85F-A7040D7D6737}"/>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1" name="正方形/長方形 190">
          <a:extLst>
            <a:ext uri="{FF2B5EF4-FFF2-40B4-BE49-F238E27FC236}">
              <a16:creationId xmlns:a16="http://schemas.microsoft.com/office/drawing/2014/main" xmlns="" id="{B95DF8FE-074F-4D88-9AE0-B821DEBCE04A}"/>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2" name="正方形/長方形 191">
          <a:extLst>
            <a:ext uri="{FF2B5EF4-FFF2-40B4-BE49-F238E27FC236}">
              <a16:creationId xmlns:a16="http://schemas.microsoft.com/office/drawing/2014/main" xmlns="" id="{AE4419C5-A6A7-483B-B70F-BCFF2EACF806}"/>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3" name="テキスト ボックス 192">
          <a:extLst>
            <a:ext uri="{FF2B5EF4-FFF2-40B4-BE49-F238E27FC236}">
              <a16:creationId xmlns:a16="http://schemas.microsoft.com/office/drawing/2014/main" xmlns="" id="{C416033E-43C5-4726-B26B-EDD8726902F3}"/>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4" name="直線コネクタ 193">
          <a:extLst>
            <a:ext uri="{FF2B5EF4-FFF2-40B4-BE49-F238E27FC236}">
              <a16:creationId xmlns:a16="http://schemas.microsoft.com/office/drawing/2014/main" xmlns="" id="{2C3FB4ED-1A3E-466C-9943-6A234D1A81B1}"/>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95" name="直線コネクタ 194">
          <a:extLst>
            <a:ext uri="{FF2B5EF4-FFF2-40B4-BE49-F238E27FC236}">
              <a16:creationId xmlns:a16="http://schemas.microsoft.com/office/drawing/2014/main" xmlns="" id="{BB6E19C5-5DC3-43B6-8323-95B1597C6E53}"/>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96" name="テキスト ボックス 195">
          <a:extLst>
            <a:ext uri="{FF2B5EF4-FFF2-40B4-BE49-F238E27FC236}">
              <a16:creationId xmlns:a16="http://schemas.microsoft.com/office/drawing/2014/main" xmlns="" id="{10068021-5E4B-46D1-8E83-F4F108B22E93}"/>
            </a:ext>
          </a:extLst>
        </xdr:cNvPr>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97" name="直線コネクタ 196">
          <a:extLst>
            <a:ext uri="{FF2B5EF4-FFF2-40B4-BE49-F238E27FC236}">
              <a16:creationId xmlns:a16="http://schemas.microsoft.com/office/drawing/2014/main" xmlns="" id="{7B3DC5A6-9099-4A09-A555-D3678EF23303}"/>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86377</xdr:rowOff>
    </xdr:from>
    <xdr:ext cx="531299" cy="259045"/>
    <xdr:sp macro="" textlink="">
      <xdr:nvSpPr>
        <xdr:cNvPr id="198" name="テキスト ボックス 197">
          <a:extLst>
            <a:ext uri="{FF2B5EF4-FFF2-40B4-BE49-F238E27FC236}">
              <a16:creationId xmlns:a16="http://schemas.microsoft.com/office/drawing/2014/main" xmlns="" id="{5A11A39B-049F-46F6-B619-44119E3AAEC9}"/>
            </a:ext>
          </a:extLst>
        </xdr:cNvPr>
        <xdr:cNvSpPr txBox="1"/>
      </xdr:nvSpPr>
      <xdr:spPr>
        <a:xfrm>
          <a:off x="6072701" y="1037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9" name="直線コネクタ 198">
          <a:extLst>
            <a:ext uri="{FF2B5EF4-FFF2-40B4-BE49-F238E27FC236}">
              <a16:creationId xmlns:a16="http://schemas.microsoft.com/office/drawing/2014/main" xmlns="" id="{9A61788E-9866-4240-B962-D752D02DAAC3}"/>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143527</xdr:rowOff>
    </xdr:from>
    <xdr:ext cx="531299" cy="259045"/>
    <xdr:sp macro="" textlink="">
      <xdr:nvSpPr>
        <xdr:cNvPr id="200" name="テキスト ボックス 199">
          <a:extLst>
            <a:ext uri="{FF2B5EF4-FFF2-40B4-BE49-F238E27FC236}">
              <a16:creationId xmlns:a16="http://schemas.microsoft.com/office/drawing/2014/main" xmlns="" id="{2CE6DF72-25CE-48F9-98E0-D080A09BCBA1}"/>
            </a:ext>
          </a:extLst>
        </xdr:cNvPr>
        <xdr:cNvSpPr txBox="1"/>
      </xdr:nvSpPr>
      <xdr:spPr>
        <a:xfrm>
          <a:off x="6072701"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1" name="直線コネクタ 200">
          <a:extLst>
            <a:ext uri="{FF2B5EF4-FFF2-40B4-BE49-F238E27FC236}">
              <a16:creationId xmlns:a16="http://schemas.microsoft.com/office/drawing/2014/main" xmlns="" id="{7CCACB63-46DA-4C0C-AC82-ABB65C69ABDD}"/>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29227</xdr:rowOff>
    </xdr:from>
    <xdr:ext cx="531299" cy="259045"/>
    <xdr:sp macro="" textlink="">
      <xdr:nvSpPr>
        <xdr:cNvPr id="202" name="テキスト ボックス 201">
          <a:extLst>
            <a:ext uri="{FF2B5EF4-FFF2-40B4-BE49-F238E27FC236}">
              <a16:creationId xmlns:a16="http://schemas.microsoft.com/office/drawing/2014/main" xmlns="" id="{C8C61650-8FEA-42C4-835B-376602535C84}"/>
            </a:ext>
          </a:extLst>
        </xdr:cNvPr>
        <xdr:cNvSpPr txBox="1"/>
      </xdr:nvSpPr>
      <xdr:spPr>
        <a:xfrm>
          <a:off x="6072701"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3" name="直線コネクタ 202">
          <a:extLst>
            <a:ext uri="{FF2B5EF4-FFF2-40B4-BE49-F238E27FC236}">
              <a16:creationId xmlns:a16="http://schemas.microsoft.com/office/drawing/2014/main" xmlns="" id="{4F12163F-D398-45C0-B9BE-E7D879F7F80C}"/>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204" name="テキスト ボックス 203">
          <a:extLst>
            <a:ext uri="{FF2B5EF4-FFF2-40B4-BE49-F238E27FC236}">
              <a16:creationId xmlns:a16="http://schemas.microsoft.com/office/drawing/2014/main" xmlns="" id="{4BD6592B-7A37-4A9D-BBA1-3FBBE42F109D}"/>
            </a:ext>
          </a:extLst>
        </xdr:cNvPr>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5" name="【体育館・プール】&#10;一人当たり面積グラフ枠">
          <a:extLst>
            <a:ext uri="{FF2B5EF4-FFF2-40B4-BE49-F238E27FC236}">
              <a16:creationId xmlns:a16="http://schemas.microsoft.com/office/drawing/2014/main" xmlns="" id="{480591E2-DE95-4C20-995E-8ED1E37EE363}"/>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80284</xdr:rowOff>
    </xdr:from>
    <xdr:to>
      <xdr:col>54</xdr:col>
      <xdr:colOff>189865</xdr:colOff>
      <xdr:row>63</xdr:row>
      <xdr:rowOff>171084</xdr:rowOff>
    </xdr:to>
    <xdr:cxnSp macro="">
      <xdr:nvCxnSpPr>
        <xdr:cNvPr id="206" name="直線コネクタ 205">
          <a:extLst>
            <a:ext uri="{FF2B5EF4-FFF2-40B4-BE49-F238E27FC236}">
              <a16:creationId xmlns:a16="http://schemas.microsoft.com/office/drawing/2014/main" xmlns="" id="{71A90C03-84DA-422B-8AAB-304B16D5B37B}"/>
            </a:ext>
          </a:extLst>
        </xdr:cNvPr>
        <xdr:cNvCxnSpPr/>
      </xdr:nvCxnSpPr>
      <xdr:spPr>
        <a:xfrm flipV="1">
          <a:off x="10476865" y="9681484"/>
          <a:ext cx="0" cy="1290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6689</xdr:rowOff>
    </xdr:from>
    <xdr:ext cx="469744" cy="259045"/>
    <xdr:sp macro="" textlink="">
      <xdr:nvSpPr>
        <xdr:cNvPr id="207" name="【体育館・プール】&#10;一人当たり面積最小値テキスト">
          <a:extLst>
            <a:ext uri="{FF2B5EF4-FFF2-40B4-BE49-F238E27FC236}">
              <a16:creationId xmlns:a16="http://schemas.microsoft.com/office/drawing/2014/main" xmlns="" id="{2ACF8027-0A51-40E4-85F4-CD70ED73D91B}"/>
            </a:ext>
          </a:extLst>
        </xdr:cNvPr>
        <xdr:cNvSpPr txBox="1"/>
      </xdr:nvSpPr>
      <xdr:spPr>
        <a:xfrm>
          <a:off x="10515600" y="10979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171084</xdr:rowOff>
    </xdr:from>
    <xdr:to>
      <xdr:col>55</xdr:col>
      <xdr:colOff>88900</xdr:colOff>
      <xdr:row>63</xdr:row>
      <xdr:rowOff>171084</xdr:rowOff>
    </xdr:to>
    <xdr:cxnSp macro="">
      <xdr:nvCxnSpPr>
        <xdr:cNvPr id="208" name="直線コネクタ 207">
          <a:extLst>
            <a:ext uri="{FF2B5EF4-FFF2-40B4-BE49-F238E27FC236}">
              <a16:creationId xmlns:a16="http://schemas.microsoft.com/office/drawing/2014/main" xmlns="" id="{02528DB3-4C44-413F-A4D8-3CD0F69F78E8}"/>
            </a:ext>
          </a:extLst>
        </xdr:cNvPr>
        <xdr:cNvCxnSpPr/>
      </xdr:nvCxnSpPr>
      <xdr:spPr>
        <a:xfrm>
          <a:off x="10388600" y="10972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26961</xdr:rowOff>
    </xdr:from>
    <xdr:ext cx="534377" cy="259045"/>
    <xdr:sp macro="" textlink="">
      <xdr:nvSpPr>
        <xdr:cNvPr id="209" name="【体育館・プール】&#10;一人当たり面積最大値テキスト">
          <a:extLst>
            <a:ext uri="{FF2B5EF4-FFF2-40B4-BE49-F238E27FC236}">
              <a16:creationId xmlns:a16="http://schemas.microsoft.com/office/drawing/2014/main" xmlns="" id="{207F2662-7732-4B25-AE05-F7954535F405}"/>
            </a:ext>
          </a:extLst>
        </xdr:cNvPr>
        <xdr:cNvSpPr txBox="1"/>
      </xdr:nvSpPr>
      <xdr:spPr>
        <a:xfrm>
          <a:off x="10515600" y="9456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80284</xdr:rowOff>
    </xdr:from>
    <xdr:to>
      <xdr:col>55</xdr:col>
      <xdr:colOff>88900</xdr:colOff>
      <xdr:row>56</xdr:row>
      <xdr:rowOff>80284</xdr:rowOff>
    </xdr:to>
    <xdr:cxnSp macro="">
      <xdr:nvCxnSpPr>
        <xdr:cNvPr id="210" name="直線コネクタ 209">
          <a:extLst>
            <a:ext uri="{FF2B5EF4-FFF2-40B4-BE49-F238E27FC236}">
              <a16:creationId xmlns:a16="http://schemas.microsoft.com/office/drawing/2014/main" xmlns="" id="{3B930E6E-0C25-48D7-AA5B-A8A9FD1E5BCB}"/>
            </a:ext>
          </a:extLst>
        </xdr:cNvPr>
        <xdr:cNvCxnSpPr/>
      </xdr:nvCxnSpPr>
      <xdr:spPr>
        <a:xfrm>
          <a:off x="10388600" y="9681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95590</xdr:rowOff>
    </xdr:from>
    <xdr:ext cx="469744" cy="259045"/>
    <xdr:sp macro="" textlink="">
      <xdr:nvSpPr>
        <xdr:cNvPr id="211" name="【体育館・プール】&#10;一人当たり面積平均値テキスト">
          <a:extLst>
            <a:ext uri="{FF2B5EF4-FFF2-40B4-BE49-F238E27FC236}">
              <a16:creationId xmlns:a16="http://schemas.microsoft.com/office/drawing/2014/main" xmlns="" id="{397A2CA7-C25F-4451-9155-36DF275D8047}"/>
            </a:ext>
          </a:extLst>
        </xdr:cNvPr>
        <xdr:cNvSpPr txBox="1"/>
      </xdr:nvSpPr>
      <xdr:spPr>
        <a:xfrm>
          <a:off x="10515600" y="107254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72713</xdr:rowOff>
    </xdr:from>
    <xdr:to>
      <xdr:col>55</xdr:col>
      <xdr:colOff>50800</xdr:colOff>
      <xdr:row>64</xdr:row>
      <xdr:rowOff>2863</xdr:rowOff>
    </xdr:to>
    <xdr:sp macro="" textlink="">
      <xdr:nvSpPr>
        <xdr:cNvPr id="212" name="フローチャート: 判断 211">
          <a:extLst>
            <a:ext uri="{FF2B5EF4-FFF2-40B4-BE49-F238E27FC236}">
              <a16:creationId xmlns:a16="http://schemas.microsoft.com/office/drawing/2014/main" xmlns="" id="{5CD9E2BA-49E7-41C7-AC1E-1893233F976D}"/>
            </a:ext>
          </a:extLst>
        </xdr:cNvPr>
        <xdr:cNvSpPr/>
      </xdr:nvSpPr>
      <xdr:spPr>
        <a:xfrm>
          <a:off x="10426700" y="1087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103528</xdr:rowOff>
    </xdr:from>
    <xdr:to>
      <xdr:col>50</xdr:col>
      <xdr:colOff>165100</xdr:colOff>
      <xdr:row>64</xdr:row>
      <xdr:rowOff>33678</xdr:rowOff>
    </xdr:to>
    <xdr:sp macro="" textlink="">
      <xdr:nvSpPr>
        <xdr:cNvPr id="213" name="フローチャート: 判断 212">
          <a:extLst>
            <a:ext uri="{FF2B5EF4-FFF2-40B4-BE49-F238E27FC236}">
              <a16:creationId xmlns:a16="http://schemas.microsoft.com/office/drawing/2014/main" xmlns="" id="{0B4FDB30-66B9-48B2-B8DD-50771F6765F2}"/>
            </a:ext>
          </a:extLst>
        </xdr:cNvPr>
        <xdr:cNvSpPr/>
      </xdr:nvSpPr>
      <xdr:spPr>
        <a:xfrm>
          <a:off x="9588500" y="10904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108374</xdr:rowOff>
    </xdr:from>
    <xdr:to>
      <xdr:col>46</xdr:col>
      <xdr:colOff>38100</xdr:colOff>
      <xdr:row>64</xdr:row>
      <xdr:rowOff>38524</xdr:rowOff>
    </xdr:to>
    <xdr:sp macro="" textlink="">
      <xdr:nvSpPr>
        <xdr:cNvPr id="214" name="フローチャート: 判断 213">
          <a:extLst>
            <a:ext uri="{FF2B5EF4-FFF2-40B4-BE49-F238E27FC236}">
              <a16:creationId xmlns:a16="http://schemas.microsoft.com/office/drawing/2014/main" xmlns="" id="{1E7FFAF0-B68D-449F-A5B1-D89F468F4F5A}"/>
            </a:ext>
          </a:extLst>
        </xdr:cNvPr>
        <xdr:cNvSpPr/>
      </xdr:nvSpPr>
      <xdr:spPr>
        <a:xfrm>
          <a:off x="8699500" y="10909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110294</xdr:rowOff>
    </xdr:from>
    <xdr:to>
      <xdr:col>41</xdr:col>
      <xdr:colOff>101600</xdr:colOff>
      <xdr:row>64</xdr:row>
      <xdr:rowOff>40444</xdr:rowOff>
    </xdr:to>
    <xdr:sp macro="" textlink="">
      <xdr:nvSpPr>
        <xdr:cNvPr id="215" name="フローチャート: 判断 214">
          <a:extLst>
            <a:ext uri="{FF2B5EF4-FFF2-40B4-BE49-F238E27FC236}">
              <a16:creationId xmlns:a16="http://schemas.microsoft.com/office/drawing/2014/main" xmlns="" id="{5F9328CC-983E-4C2E-8BEC-C63C25532920}"/>
            </a:ext>
          </a:extLst>
        </xdr:cNvPr>
        <xdr:cNvSpPr/>
      </xdr:nvSpPr>
      <xdr:spPr>
        <a:xfrm>
          <a:off x="7810500" y="1091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6" name="テキスト ボックス 215">
          <a:extLst>
            <a:ext uri="{FF2B5EF4-FFF2-40B4-BE49-F238E27FC236}">
              <a16:creationId xmlns:a16="http://schemas.microsoft.com/office/drawing/2014/main" xmlns="" id="{22080DC4-9795-42FD-B2F7-BF715FC284B4}"/>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7" name="テキスト ボックス 216">
          <a:extLst>
            <a:ext uri="{FF2B5EF4-FFF2-40B4-BE49-F238E27FC236}">
              <a16:creationId xmlns:a16="http://schemas.microsoft.com/office/drawing/2014/main" xmlns="" id="{5ED4EE66-5CFE-4694-ADD7-52678E4C3C5D}"/>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8" name="テキスト ボックス 217">
          <a:extLst>
            <a:ext uri="{FF2B5EF4-FFF2-40B4-BE49-F238E27FC236}">
              <a16:creationId xmlns:a16="http://schemas.microsoft.com/office/drawing/2014/main" xmlns="" id="{F6BCD6AC-6E86-4121-A4BC-DC8DFADA77C4}"/>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9" name="テキスト ボックス 218">
          <a:extLst>
            <a:ext uri="{FF2B5EF4-FFF2-40B4-BE49-F238E27FC236}">
              <a16:creationId xmlns:a16="http://schemas.microsoft.com/office/drawing/2014/main" xmlns="" id="{6C0CC0D6-1AC1-4B47-A0BC-9F878BE75BFD}"/>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0" name="テキスト ボックス 219">
          <a:extLst>
            <a:ext uri="{FF2B5EF4-FFF2-40B4-BE49-F238E27FC236}">
              <a16:creationId xmlns:a16="http://schemas.microsoft.com/office/drawing/2014/main" xmlns="" id="{DCABED83-8F46-410E-BE76-F46EF7FA197C}"/>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113129</xdr:rowOff>
    </xdr:from>
    <xdr:to>
      <xdr:col>55</xdr:col>
      <xdr:colOff>50800</xdr:colOff>
      <xdr:row>64</xdr:row>
      <xdr:rowOff>43279</xdr:rowOff>
    </xdr:to>
    <xdr:sp macro="" textlink="">
      <xdr:nvSpPr>
        <xdr:cNvPr id="221" name="楕円 220">
          <a:extLst>
            <a:ext uri="{FF2B5EF4-FFF2-40B4-BE49-F238E27FC236}">
              <a16:creationId xmlns:a16="http://schemas.microsoft.com/office/drawing/2014/main" xmlns="" id="{64D9545F-4A6A-4C48-916C-DE86663AB92D}"/>
            </a:ext>
          </a:extLst>
        </xdr:cNvPr>
        <xdr:cNvSpPr/>
      </xdr:nvSpPr>
      <xdr:spPr>
        <a:xfrm>
          <a:off x="10426700" y="10914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51140</xdr:rowOff>
    </xdr:from>
    <xdr:ext cx="469744" cy="259045"/>
    <xdr:sp macro="" textlink="">
      <xdr:nvSpPr>
        <xdr:cNvPr id="222" name="【体育館・プール】&#10;一人当たり面積該当値テキスト">
          <a:extLst>
            <a:ext uri="{FF2B5EF4-FFF2-40B4-BE49-F238E27FC236}">
              <a16:creationId xmlns:a16="http://schemas.microsoft.com/office/drawing/2014/main" xmlns="" id="{0D0C1432-8165-4CAD-ADF9-DC1BF24323F0}"/>
            </a:ext>
          </a:extLst>
        </xdr:cNvPr>
        <xdr:cNvSpPr txBox="1"/>
      </xdr:nvSpPr>
      <xdr:spPr>
        <a:xfrm>
          <a:off x="10515600" y="10852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113198</xdr:rowOff>
    </xdr:from>
    <xdr:to>
      <xdr:col>50</xdr:col>
      <xdr:colOff>165100</xdr:colOff>
      <xdr:row>64</xdr:row>
      <xdr:rowOff>43348</xdr:rowOff>
    </xdr:to>
    <xdr:sp macro="" textlink="">
      <xdr:nvSpPr>
        <xdr:cNvPr id="223" name="楕円 222">
          <a:extLst>
            <a:ext uri="{FF2B5EF4-FFF2-40B4-BE49-F238E27FC236}">
              <a16:creationId xmlns:a16="http://schemas.microsoft.com/office/drawing/2014/main" xmlns="" id="{C440A513-307A-4F01-BD7E-0D5FD5708A6E}"/>
            </a:ext>
          </a:extLst>
        </xdr:cNvPr>
        <xdr:cNvSpPr/>
      </xdr:nvSpPr>
      <xdr:spPr>
        <a:xfrm>
          <a:off x="9588500" y="1091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163929</xdr:rowOff>
    </xdr:from>
    <xdr:to>
      <xdr:col>55</xdr:col>
      <xdr:colOff>0</xdr:colOff>
      <xdr:row>63</xdr:row>
      <xdr:rowOff>163998</xdr:rowOff>
    </xdr:to>
    <xdr:cxnSp macro="">
      <xdr:nvCxnSpPr>
        <xdr:cNvPr id="224" name="直線コネクタ 223">
          <a:extLst>
            <a:ext uri="{FF2B5EF4-FFF2-40B4-BE49-F238E27FC236}">
              <a16:creationId xmlns:a16="http://schemas.microsoft.com/office/drawing/2014/main" xmlns="" id="{9B6E19F9-FEB9-4C2B-AFC5-0E601A2A07F5}"/>
            </a:ext>
          </a:extLst>
        </xdr:cNvPr>
        <xdr:cNvCxnSpPr/>
      </xdr:nvCxnSpPr>
      <xdr:spPr>
        <a:xfrm flipV="1">
          <a:off x="9639300" y="10965279"/>
          <a:ext cx="838200" cy="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50205</xdr:rowOff>
    </xdr:from>
    <xdr:ext cx="469744" cy="259045"/>
    <xdr:sp macro="" textlink="">
      <xdr:nvSpPr>
        <xdr:cNvPr id="225" name="n_1aveValue【体育館・プール】&#10;一人当たり面積">
          <a:extLst>
            <a:ext uri="{FF2B5EF4-FFF2-40B4-BE49-F238E27FC236}">
              <a16:creationId xmlns:a16="http://schemas.microsoft.com/office/drawing/2014/main" xmlns="" id="{11FA27DA-E8BA-484A-BF1B-0FC0CFFA49B6}"/>
            </a:ext>
          </a:extLst>
        </xdr:cNvPr>
        <xdr:cNvSpPr txBox="1"/>
      </xdr:nvSpPr>
      <xdr:spPr>
        <a:xfrm>
          <a:off x="9391727" y="10680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55051</xdr:rowOff>
    </xdr:from>
    <xdr:ext cx="469744" cy="259045"/>
    <xdr:sp macro="" textlink="">
      <xdr:nvSpPr>
        <xdr:cNvPr id="226" name="n_2aveValue【体育館・プール】&#10;一人当たり面積">
          <a:extLst>
            <a:ext uri="{FF2B5EF4-FFF2-40B4-BE49-F238E27FC236}">
              <a16:creationId xmlns:a16="http://schemas.microsoft.com/office/drawing/2014/main" xmlns="" id="{A4B02FB3-3F21-4B7A-A9C6-0AFC9F7E872B}"/>
            </a:ext>
          </a:extLst>
        </xdr:cNvPr>
        <xdr:cNvSpPr txBox="1"/>
      </xdr:nvSpPr>
      <xdr:spPr>
        <a:xfrm>
          <a:off x="8515427" y="10684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56971</xdr:rowOff>
    </xdr:from>
    <xdr:ext cx="469744" cy="259045"/>
    <xdr:sp macro="" textlink="">
      <xdr:nvSpPr>
        <xdr:cNvPr id="227" name="n_3aveValue【体育館・プール】&#10;一人当たり面積">
          <a:extLst>
            <a:ext uri="{FF2B5EF4-FFF2-40B4-BE49-F238E27FC236}">
              <a16:creationId xmlns:a16="http://schemas.microsoft.com/office/drawing/2014/main" xmlns="" id="{A35CFBCD-D3EF-491C-A66A-C10CF2C7EFB7}"/>
            </a:ext>
          </a:extLst>
        </xdr:cNvPr>
        <xdr:cNvSpPr txBox="1"/>
      </xdr:nvSpPr>
      <xdr:spPr>
        <a:xfrm>
          <a:off x="7626427" y="10686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34475</xdr:rowOff>
    </xdr:from>
    <xdr:ext cx="469744" cy="259045"/>
    <xdr:sp macro="" textlink="">
      <xdr:nvSpPr>
        <xdr:cNvPr id="228" name="n_1mainValue【体育館・プール】&#10;一人当たり面積">
          <a:extLst>
            <a:ext uri="{FF2B5EF4-FFF2-40B4-BE49-F238E27FC236}">
              <a16:creationId xmlns:a16="http://schemas.microsoft.com/office/drawing/2014/main" xmlns="" id="{811FA8B6-493B-4EDC-8D7A-E624351CD687}"/>
            </a:ext>
          </a:extLst>
        </xdr:cNvPr>
        <xdr:cNvSpPr txBox="1"/>
      </xdr:nvSpPr>
      <xdr:spPr>
        <a:xfrm>
          <a:off x="9391727" y="1100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9" name="正方形/長方形 228">
          <a:extLst>
            <a:ext uri="{FF2B5EF4-FFF2-40B4-BE49-F238E27FC236}">
              <a16:creationId xmlns:a16="http://schemas.microsoft.com/office/drawing/2014/main" xmlns="" id="{35A5F43A-8CB5-471F-B6DB-423901095C13}"/>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0" name="正方形/長方形 229">
          <a:extLst>
            <a:ext uri="{FF2B5EF4-FFF2-40B4-BE49-F238E27FC236}">
              <a16:creationId xmlns:a16="http://schemas.microsoft.com/office/drawing/2014/main" xmlns="" id="{657E3E71-0809-4262-9A87-9D1B754FBAF8}"/>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1" name="正方形/長方形 230">
          <a:extLst>
            <a:ext uri="{FF2B5EF4-FFF2-40B4-BE49-F238E27FC236}">
              <a16:creationId xmlns:a16="http://schemas.microsoft.com/office/drawing/2014/main" xmlns="" id="{F8C1D8C1-6FF7-4648-9F69-384386BEBC5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2" name="正方形/長方形 231">
          <a:extLst>
            <a:ext uri="{FF2B5EF4-FFF2-40B4-BE49-F238E27FC236}">
              <a16:creationId xmlns:a16="http://schemas.microsoft.com/office/drawing/2014/main" xmlns="" id="{015FEC95-E0D9-43FD-A34D-1768C55B6057}"/>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3" name="正方形/長方形 232">
          <a:extLst>
            <a:ext uri="{FF2B5EF4-FFF2-40B4-BE49-F238E27FC236}">
              <a16:creationId xmlns:a16="http://schemas.microsoft.com/office/drawing/2014/main" xmlns="" id="{F0DAF199-2A31-4998-9E00-E1AF6AD1FFD1}"/>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4" name="正方形/長方形 233">
          <a:extLst>
            <a:ext uri="{FF2B5EF4-FFF2-40B4-BE49-F238E27FC236}">
              <a16:creationId xmlns:a16="http://schemas.microsoft.com/office/drawing/2014/main" xmlns="" id="{B03E0687-0875-4A23-9D1E-B812885154EB}"/>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5" name="正方形/長方形 234">
          <a:extLst>
            <a:ext uri="{FF2B5EF4-FFF2-40B4-BE49-F238E27FC236}">
              <a16:creationId xmlns:a16="http://schemas.microsoft.com/office/drawing/2014/main" xmlns="" id="{D6743CAD-C8F1-42DD-AB28-3CB7F791A45D}"/>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6" name="正方形/長方形 235">
          <a:extLst>
            <a:ext uri="{FF2B5EF4-FFF2-40B4-BE49-F238E27FC236}">
              <a16:creationId xmlns:a16="http://schemas.microsoft.com/office/drawing/2014/main" xmlns="" id="{FC6AE367-B549-4755-82A3-A6E745386A6C}"/>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7" name="テキスト ボックス 236">
          <a:extLst>
            <a:ext uri="{FF2B5EF4-FFF2-40B4-BE49-F238E27FC236}">
              <a16:creationId xmlns:a16="http://schemas.microsoft.com/office/drawing/2014/main" xmlns="" id="{3BF02B85-FDBD-45FA-ACC0-B8E3D8AE32F1}"/>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8" name="直線コネクタ 237">
          <a:extLst>
            <a:ext uri="{FF2B5EF4-FFF2-40B4-BE49-F238E27FC236}">
              <a16:creationId xmlns:a16="http://schemas.microsoft.com/office/drawing/2014/main" xmlns="" id="{67822167-31A6-4EBD-8103-03FFF21D4F04}"/>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39" name="直線コネクタ 238">
          <a:extLst>
            <a:ext uri="{FF2B5EF4-FFF2-40B4-BE49-F238E27FC236}">
              <a16:creationId xmlns:a16="http://schemas.microsoft.com/office/drawing/2014/main" xmlns="" id="{4AF35E67-8655-41C9-8A64-DA59D49407A5}"/>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40" name="テキスト ボックス 239">
          <a:extLst>
            <a:ext uri="{FF2B5EF4-FFF2-40B4-BE49-F238E27FC236}">
              <a16:creationId xmlns:a16="http://schemas.microsoft.com/office/drawing/2014/main" xmlns="" id="{9634058B-0141-406E-8494-CF8B42CAB54C}"/>
            </a:ext>
          </a:extLst>
        </xdr:cNvPr>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41" name="直線コネクタ 240">
          <a:extLst>
            <a:ext uri="{FF2B5EF4-FFF2-40B4-BE49-F238E27FC236}">
              <a16:creationId xmlns:a16="http://schemas.microsoft.com/office/drawing/2014/main" xmlns="" id="{0129CEC7-D533-42DF-842D-C8D52986184B}"/>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42" name="テキスト ボックス 241">
          <a:extLst>
            <a:ext uri="{FF2B5EF4-FFF2-40B4-BE49-F238E27FC236}">
              <a16:creationId xmlns:a16="http://schemas.microsoft.com/office/drawing/2014/main" xmlns="" id="{2BE76B76-2D2F-4205-921F-976F2A7F0619}"/>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43" name="直線コネクタ 242">
          <a:extLst>
            <a:ext uri="{FF2B5EF4-FFF2-40B4-BE49-F238E27FC236}">
              <a16:creationId xmlns:a16="http://schemas.microsoft.com/office/drawing/2014/main" xmlns="" id="{5C4FE920-B2B2-4AED-A332-91BEE3FE29CD}"/>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44" name="テキスト ボックス 243">
          <a:extLst>
            <a:ext uri="{FF2B5EF4-FFF2-40B4-BE49-F238E27FC236}">
              <a16:creationId xmlns:a16="http://schemas.microsoft.com/office/drawing/2014/main" xmlns="" id="{87C304C7-8CBA-48F9-BCE4-4D237496654F}"/>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45" name="直線コネクタ 244">
          <a:extLst>
            <a:ext uri="{FF2B5EF4-FFF2-40B4-BE49-F238E27FC236}">
              <a16:creationId xmlns:a16="http://schemas.microsoft.com/office/drawing/2014/main" xmlns="" id="{58041C29-7930-4601-97EF-032CC6FEF14C}"/>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46" name="テキスト ボックス 245">
          <a:extLst>
            <a:ext uri="{FF2B5EF4-FFF2-40B4-BE49-F238E27FC236}">
              <a16:creationId xmlns:a16="http://schemas.microsoft.com/office/drawing/2014/main" xmlns="" id="{EEFBA131-CB33-4869-9FEC-A2A035435018}"/>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47" name="直線コネクタ 246">
          <a:extLst>
            <a:ext uri="{FF2B5EF4-FFF2-40B4-BE49-F238E27FC236}">
              <a16:creationId xmlns:a16="http://schemas.microsoft.com/office/drawing/2014/main" xmlns="" id="{C4B85200-7A67-4A2E-92E9-D375C79DFF24}"/>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48" name="テキスト ボックス 247">
          <a:extLst>
            <a:ext uri="{FF2B5EF4-FFF2-40B4-BE49-F238E27FC236}">
              <a16:creationId xmlns:a16="http://schemas.microsoft.com/office/drawing/2014/main" xmlns="" id="{26F296CC-271E-4FD9-8C04-E315D478F64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49" name="直線コネクタ 248">
          <a:extLst>
            <a:ext uri="{FF2B5EF4-FFF2-40B4-BE49-F238E27FC236}">
              <a16:creationId xmlns:a16="http://schemas.microsoft.com/office/drawing/2014/main" xmlns="" id="{49B99D13-F3CA-4C3F-B05C-0729E12B0F5B}"/>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50" name="テキスト ボックス 249">
          <a:extLst>
            <a:ext uri="{FF2B5EF4-FFF2-40B4-BE49-F238E27FC236}">
              <a16:creationId xmlns:a16="http://schemas.microsoft.com/office/drawing/2014/main" xmlns="" id="{9743CEB8-3F35-4B91-B738-1A6B7F5B39AD}"/>
            </a:ext>
          </a:extLst>
        </xdr:cNvPr>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1" name="直線コネクタ 250">
          <a:extLst>
            <a:ext uri="{FF2B5EF4-FFF2-40B4-BE49-F238E27FC236}">
              <a16:creationId xmlns:a16="http://schemas.microsoft.com/office/drawing/2014/main" xmlns="" id="{A5EC8646-E84D-406F-BDCC-BB74DA3BB7E3}"/>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2" name="テキスト ボックス 251">
          <a:extLst>
            <a:ext uri="{FF2B5EF4-FFF2-40B4-BE49-F238E27FC236}">
              <a16:creationId xmlns:a16="http://schemas.microsoft.com/office/drawing/2014/main" xmlns="" id="{5CC25451-77DC-4FEF-B225-F628B50D6AA1}"/>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3" name="【福祉施設】&#10;有形固定資産減価償却率グラフ枠">
          <a:extLst>
            <a:ext uri="{FF2B5EF4-FFF2-40B4-BE49-F238E27FC236}">
              <a16:creationId xmlns:a16="http://schemas.microsoft.com/office/drawing/2014/main" xmlns="" id="{A832EE9B-578D-4AEB-8F2F-7B1ABF54F18D}"/>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85</xdr:row>
      <xdr:rowOff>157299</xdr:rowOff>
    </xdr:to>
    <xdr:cxnSp macro="">
      <xdr:nvCxnSpPr>
        <xdr:cNvPr id="254" name="直線コネクタ 253">
          <a:extLst>
            <a:ext uri="{FF2B5EF4-FFF2-40B4-BE49-F238E27FC236}">
              <a16:creationId xmlns:a16="http://schemas.microsoft.com/office/drawing/2014/main" xmlns="" id="{7A21C4BC-1A22-45AB-AEA2-203161A952EB}"/>
            </a:ext>
          </a:extLst>
        </xdr:cNvPr>
        <xdr:cNvCxnSpPr/>
      </xdr:nvCxnSpPr>
      <xdr:spPr>
        <a:xfrm flipV="1">
          <a:off x="4634865" y="13280571"/>
          <a:ext cx="0" cy="1449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161126</xdr:rowOff>
    </xdr:from>
    <xdr:ext cx="405111" cy="259045"/>
    <xdr:sp macro="" textlink="">
      <xdr:nvSpPr>
        <xdr:cNvPr id="255" name="【福祉施設】&#10;有形固定資産減価償却率最小値テキスト">
          <a:extLst>
            <a:ext uri="{FF2B5EF4-FFF2-40B4-BE49-F238E27FC236}">
              <a16:creationId xmlns:a16="http://schemas.microsoft.com/office/drawing/2014/main" xmlns="" id="{75EA7E66-C09A-464B-AF8A-BD1977052960}"/>
            </a:ext>
          </a:extLst>
        </xdr:cNvPr>
        <xdr:cNvSpPr txBox="1"/>
      </xdr:nvSpPr>
      <xdr:spPr>
        <a:xfrm>
          <a:off x="4673600" y="14734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157299</xdr:rowOff>
    </xdr:from>
    <xdr:to>
      <xdr:col>24</xdr:col>
      <xdr:colOff>152400</xdr:colOff>
      <xdr:row>85</xdr:row>
      <xdr:rowOff>157299</xdr:rowOff>
    </xdr:to>
    <xdr:cxnSp macro="">
      <xdr:nvCxnSpPr>
        <xdr:cNvPr id="256" name="直線コネクタ 255">
          <a:extLst>
            <a:ext uri="{FF2B5EF4-FFF2-40B4-BE49-F238E27FC236}">
              <a16:creationId xmlns:a16="http://schemas.microsoft.com/office/drawing/2014/main" xmlns="" id="{2B9A3E06-7CC4-4FB6-A09F-2D8DD102AA99}"/>
            </a:ext>
          </a:extLst>
        </xdr:cNvPr>
        <xdr:cNvCxnSpPr/>
      </xdr:nvCxnSpPr>
      <xdr:spPr>
        <a:xfrm>
          <a:off x="4546600" y="14730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257" name="【福祉施設】&#10;有形固定資産減価償却率最大値テキスト">
          <a:extLst>
            <a:ext uri="{FF2B5EF4-FFF2-40B4-BE49-F238E27FC236}">
              <a16:creationId xmlns:a16="http://schemas.microsoft.com/office/drawing/2014/main" xmlns="" id="{84D62362-A79D-45CE-821A-C588B901DEFE}"/>
            </a:ext>
          </a:extLst>
        </xdr:cNvPr>
        <xdr:cNvSpPr txBox="1"/>
      </xdr:nvSpPr>
      <xdr:spPr>
        <a:xfrm>
          <a:off x="4673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258" name="直線コネクタ 257">
          <a:extLst>
            <a:ext uri="{FF2B5EF4-FFF2-40B4-BE49-F238E27FC236}">
              <a16:creationId xmlns:a16="http://schemas.microsoft.com/office/drawing/2014/main" xmlns="" id="{F1A0370E-8886-4884-ACE3-1F7B97841744}"/>
            </a:ext>
          </a:extLst>
        </xdr:cNvPr>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60433</xdr:rowOff>
    </xdr:from>
    <xdr:ext cx="405111" cy="259045"/>
    <xdr:sp macro="" textlink="">
      <xdr:nvSpPr>
        <xdr:cNvPr id="259" name="【福祉施設】&#10;有形固定資産減価償却率平均値テキスト">
          <a:extLst>
            <a:ext uri="{FF2B5EF4-FFF2-40B4-BE49-F238E27FC236}">
              <a16:creationId xmlns:a16="http://schemas.microsoft.com/office/drawing/2014/main" xmlns="" id="{988F1E78-62AE-4708-9836-05F2C3EC4FFB}"/>
            </a:ext>
          </a:extLst>
        </xdr:cNvPr>
        <xdr:cNvSpPr txBox="1"/>
      </xdr:nvSpPr>
      <xdr:spPr>
        <a:xfrm>
          <a:off x="4673600" y="137764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82006</xdr:rowOff>
    </xdr:from>
    <xdr:to>
      <xdr:col>24</xdr:col>
      <xdr:colOff>114300</xdr:colOff>
      <xdr:row>81</xdr:row>
      <xdr:rowOff>12156</xdr:rowOff>
    </xdr:to>
    <xdr:sp macro="" textlink="">
      <xdr:nvSpPr>
        <xdr:cNvPr id="260" name="フローチャート: 判断 259">
          <a:extLst>
            <a:ext uri="{FF2B5EF4-FFF2-40B4-BE49-F238E27FC236}">
              <a16:creationId xmlns:a16="http://schemas.microsoft.com/office/drawing/2014/main" xmlns="" id="{2E257472-4DF3-4C18-AA44-A6F515171773}"/>
            </a:ext>
          </a:extLst>
        </xdr:cNvPr>
        <xdr:cNvSpPr/>
      </xdr:nvSpPr>
      <xdr:spPr>
        <a:xfrm>
          <a:off x="4584700" y="1379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73842</xdr:rowOff>
    </xdr:from>
    <xdr:to>
      <xdr:col>20</xdr:col>
      <xdr:colOff>38100</xdr:colOff>
      <xdr:row>81</xdr:row>
      <xdr:rowOff>3992</xdr:rowOff>
    </xdr:to>
    <xdr:sp macro="" textlink="">
      <xdr:nvSpPr>
        <xdr:cNvPr id="261" name="フローチャート: 判断 260">
          <a:extLst>
            <a:ext uri="{FF2B5EF4-FFF2-40B4-BE49-F238E27FC236}">
              <a16:creationId xmlns:a16="http://schemas.microsoft.com/office/drawing/2014/main" xmlns="" id="{635A3235-E989-4F35-BFE7-FD172D1ED303}"/>
            </a:ext>
          </a:extLst>
        </xdr:cNvPr>
        <xdr:cNvSpPr/>
      </xdr:nvSpPr>
      <xdr:spPr>
        <a:xfrm>
          <a:off x="3746500" y="13789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13426</xdr:rowOff>
    </xdr:from>
    <xdr:to>
      <xdr:col>15</xdr:col>
      <xdr:colOff>101600</xdr:colOff>
      <xdr:row>81</xdr:row>
      <xdr:rowOff>115026</xdr:rowOff>
    </xdr:to>
    <xdr:sp macro="" textlink="">
      <xdr:nvSpPr>
        <xdr:cNvPr id="262" name="フローチャート: 判断 261">
          <a:extLst>
            <a:ext uri="{FF2B5EF4-FFF2-40B4-BE49-F238E27FC236}">
              <a16:creationId xmlns:a16="http://schemas.microsoft.com/office/drawing/2014/main" xmlns="" id="{BBD7D573-CAD6-4C0C-A98B-17100A49EC71}"/>
            </a:ext>
          </a:extLst>
        </xdr:cNvPr>
        <xdr:cNvSpPr/>
      </xdr:nvSpPr>
      <xdr:spPr>
        <a:xfrm>
          <a:off x="2857500" y="13900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50981</xdr:rowOff>
    </xdr:from>
    <xdr:to>
      <xdr:col>10</xdr:col>
      <xdr:colOff>165100</xdr:colOff>
      <xdr:row>81</xdr:row>
      <xdr:rowOff>152581</xdr:rowOff>
    </xdr:to>
    <xdr:sp macro="" textlink="">
      <xdr:nvSpPr>
        <xdr:cNvPr id="263" name="フローチャート: 判断 262">
          <a:extLst>
            <a:ext uri="{FF2B5EF4-FFF2-40B4-BE49-F238E27FC236}">
              <a16:creationId xmlns:a16="http://schemas.microsoft.com/office/drawing/2014/main" xmlns="" id="{F369F44B-12F9-4910-A16E-DAAA87D98549}"/>
            </a:ext>
          </a:extLst>
        </xdr:cNvPr>
        <xdr:cNvSpPr/>
      </xdr:nvSpPr>
      <xdr:spPr>
        <a:xfrm>
          <a:off x="1968500" y="1393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4" name="テキスト ボックス 263">
          <a:extLst>
            <a:ext uri="{FF2B5EF4-FFF2-40B4-BE49-F238E27FC236}">
              <a16:creationId xmlns:a16="http://schemas.microsoft.com/office/drawing/2014/main" xmlns="" id="{C263ECDE-2A80-47D2-B006-119B7435BD2F}"/>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5" name="テキスト ボックス 264">
          <a:extLst>
            <a:ext uri="{FF2B5EF4-FFF2-40B4-BE49-F238E27FC236}">
              <a16:creationId xmlns:a16="http://schemas.microsoft.com/office/drawing/2014/main" xmlns="" id="{E38F5171-D254-4734-A61C-BA67F2D6D755}"/>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6" name="テキスト ボックス 265">
          <a:extLst>
            <a:ext uri="{FF2B5EF4-FFF2-40B4-BE49-F238E27FC236}">
              <a16:creationId xmlns:a16="http://schemas.microsoft.com/office/drawing/2014/main" xmlns="" id="{1A0DFD8E-395D-4097-8E51-331E8BE8CFD1}"/>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7" name="テキスト ボックス 266">
          <a:extLst>
            <a:ext uri="{FF2B5EF4-FFF2-40B4-BE49-F238E27FC236}">
              <a16:creationId xmlns:a16="http://schemas.microsoft.com/office/drawing/2014/main" xmlns="" id="{9B4A9A2F-30A1-452D-B594-9E0DD851D7CE}"/>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8" name="テキスト ボックス 267">
          <a:extLst>
            <a:ext uri="{FF2B5EF4-FFF2-40B4-BE49-F238E27FC236}">
              <a16:creationId xmlns:a16="http://schemas.microsoft.com/office/drawing/2014/main" xmlns="" id="{10165B8A-D95B-43CD-9E98-034DF348AD76}"/>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363</xdr:rowOff>
    </xdr:from>
    <xdr:to>
      <xdr:col>24</xdr:col>
      <xdr:colOff>114300</xdr:colOff>
      <xdr:row>80</xdr:row>
      <xdr:rowOff>101963</xdr:rowOff>
    </xdr:to>
    <xdr:sp macro="" textlink="">
      <xdr:nvSpPr>
        <xdr:cNvPr id="269" name="楕円 268">
          <a:extLst>
            <a:ext uri="{FF2B5EF4-FFF2-40B4-BE49-F238E27FC236}">
              <a16:creationId xmlns:a16="http://schemas.microsoft.com/office/drawing/2014/main" xmlns="" id="{756FFF0F-75CF-48B9-91FE-2CD96E765A79}"/>
            </a:ext>
          </a:extLst>
        </xdr:cNvPr>
        <xdr:cNvSpPr/>
      </xdr:nvSpPr>
      <xdr:spPr>
        <a:xfrm>
          <a:off x="4584700" y="13716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23240</xdr:rowOff>
    </xdr:from>
    <xdr:ext cx="405111" cy="259045"/>
    <xdr:sp macro="" textlink="">
      <xdr:nvSpPr>
        <xdr:cNvPr id="270" name="【福祉施設】&#10;有形固定資産減価償却率該当値テキスト">
          <a:extLst>
            <a:ext uri="{FF2B5EF4-FFF2-40B4-BE49-F238E27FC236}">
              <a16:creationId xmlns:a16="http://schemas.microsoft.com/office/drawing/2014/main" xmlns="" id="{EA2AFA16-0315-4A15-A690-1945A40643CE}"/>
            </a:ext>
          </a:extLst>
        </xdr:cNvPr>
        <xdr:cNvSpPr txBox="1"/>
      </xdr:nvSpPr>
      <xdr:spPr>
        <a:xfrm>
          <a:off x="4673600" y="13567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28121</xdr:rowOff>
    </xdr:from>
    <xdr:to>
      <xdr:col>20</xdr:col>
      <xdr:colOff>38100</xdr:colOff>
      <xdr:row>80</xdr:row>
      <xdr:rowOff>129721</xdr:rowOff>
    </xdr:to>
    <xdr:sp macro="" textlink="">
      <xdr:nvSpPr>
        <xdr:cNvPr id="271" name="楕円 270">
          <a:extLst>
            <a:ext uri="{FF2B5EF4-FFF2-40B4-BE49-F238E27FC236}">
              <a16:creationId xmlns:a16="http://schemas.microsoft.com/office/drawing/2014/main" xmlns="" id="{CA3A8784-EE8D-4AFC-8888-DEDA4541F1A6}"/>
            </a:ext>
          </a:extLst>
        </xdr:cNvPr>
        <xdr:cNvSpPr/>
      </xdr:nvSpPr>
      <xdr:spPr>
        <a:xfrm>
          <a:off x="3746500" y="13744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51163</xdr:rowOff>
    </xdr:from>
    <xdr:to>
      <xdr:col>24</xdr:col>
      <xdr:colOff>63500</xdr:colOff>
      <xdr:row>80</xdr:row>
      <xdr:rowOff>78921</xdr:rowOff>
    </xdr:to>
    <xdr:cxnSp macro="">
      <xdr:nvCxnSpPr>
        <xdr:cNvPr id="272" name="直線コネクタ 271">
          <a:extLst>
            <a:ext uri="{FF2B5EF4-FFF2-40B4-BE49-F238E27FC236}">
              <a16:creationId xmlns:a16="http://schemas.microsoft.com/office/drawing/2014/main" xmlns="" id="{8F8517E5-6434-4B11-BB5E-FE9395D4116C}"/>
            </a:ext>
          </a:extLst>
        </xdr:cNvPr>
        <xdr:cNvCxnSpPr/>
      </xdr:nvCxnSpPr>
      <xdr:spPr>
        <a:xfrm flipV="1">
          <a:off x="3797300" y="13767163"/>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162016</xdr:rowOff>
    </xdr:from>
    <xdr:to>
      <xdr:col>15</xdr:col>
      <xdr:colOff>101600</xdr:colOff>
      <xdr:row>82</xdr:row>
      <xdr:rowOff>92166</xdr:rowOff>
    </xdr:to>
    <xdr:sp macro="" textlink="">
      <xdr:nvSpPr>
        <xdr:cNvPr id="273" name="楕円 272">
          <a:extLst>
            <a:ext uri="{FF2B5EF4-FFF2-40B4-BE49-F238E27FC236}">
              <a16:creationId xmlns:a16="http://schemas.microsoft.com/office/drawing/2014/main" xmlns="" id="{AE802372-8FD0-4914-A225-C22E7A73DCC8}"/>
            </a:ext>
          </a:extLst>
        </xdr:cNvPr>
        <xdr:cNvSpPr/>
      </xdr:nvSpPr>
      <xdr:spPr>
        <a:xfrm>
          <a:off x="2857500" y="1404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78921</xdr:rowOff>
    </xdr:from>
    <xdr:to>
      <xdr:col>19</xdr:col>
      <xdr:colOff>177800</xdr:colOff>
      <xdr:row>82</xdr:row>
      <xdr:rowOff>41366</xdr:rowOff>
    </xdr:to>
    <xdr:cxnSp macro="">
      <xdr:nvCxnSpPr>
        <xdr:cNvPr id="274" name="直線コネクタ 273">
          <a:extLst>
            <a:ext uri="{FF2B5EF4-FFF2-40B4-BE49-F238E27FC236}">
              <a16:creationId xmlns:a16="http://schemas.microsoft.com/office/drawing/2014/main" xmlns="" id="{3E136C33-4AE8-4694-AC58-3E733CD050BB}"/>
            </a:ext>
          </a:extLst>
        </xdr:cNvPr>
        <xdr:cNvCxnSpPr/>
      </xdr:nvCxnSpPr>
      <xdr:spPr>
        <a:xfrm flipV="1">
          <a:off x="2908300" y="13794921"/>
          <a:ext cx="889000" cy="305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34652</xdr:rowOff>
    </xdr:from>
    <xdr:to>
      <xdr:col>10</xdr:col>
      <xdr:colOff>165100</xdr:colOff>
      <xdr:row>82</xdr:row>
      <xdr:rowOff>136252</xdr:rowOff>
    </xdr:to>
    <xdr:sp macro="" textlink="">
      <xdr:nvSpPr>
        <xdr:cNvPr id="275" name="楕円 274">
          <a:extLst>
            <a:ext uri="{FF2B5EF4-FFF2-40B4-BE49-F238E27FC236}">
              <a16:creationId xmlns:a16="http://schemas.microsoft.com/office/drawing/2014/main" xmlns="" id="{136968AD-DC4E-4320-9A17-C56E47D939E6}"/>
            </a:ext>
          </a:extLst>
        </xdr:cNvPr>
        <xdr:cNvSpPr/>
      </xdr:nvSpPr>
      <xdr:spPr>
        <a:xfrm>
          <a:off x="1968500" y="14093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41366</xdr:rowOff>
    </xdr:from>
    <xdr:to>
      <xdr:col>15</xdr:col>
      <xdr:colOff>50800</xdr:colOff>
      <xdr:row>82</xdr:row>
      <xdr:rowOff>85452</xdr:rowOff>
    </xdr:to>
    <xdr:cxnSp macro="">
      <xdr:nvCxnSpPr>
        <xdr:cNvPr id="276" name="直線コネクタ 275">
          <a:extLst>
            <a:ext uri="{FF2B5EF4-FFF2-40B4-BE49-F238E27FC236}">
              <a16:creationId xmlns:a16="http://schemas.microsoft.com/office/drawing/2014/main" xmlns="" id="{E24DD43E-C24D-4F1A-9646-94CF63A1A34D}"/>
            </a:ext>
          </a:extLst>
        </xdr:cNvPr>
        <xdr:cNvCxnSpPr/>
      </xdr:nvCxnSpPr>
      <xdr:spPr>
        <a:xfrm flipV="1">
          <a:off x="2019300" y="14100266"/>
          <a:ext cx="889000" cy="44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166569</xdr:rowOff>
    </xdr:from>
    <xdr:ext cx="405111" cy="259045"/>
    <xdr:sp macro="" textlink="">
      <xdr:nvSpPr>
        <xdr:cNvPr id="277" name="n_1aveValue【福祉施設】&#10;有形固定資産減価償却率">
          <a:extLst>
            <a:ext uri="{FF2B5EF4-FFF2-40B4-BE49-F238E27FC236}">
              <a16:creationId xmlns:a16="http://schemas.microsoft.com/office/drawing/2014/main" xmlns="" id="{119B4D8D-80F9-4525-9252-4384894952F3}"/>
            </a:ext>
          </a:extLst>
        </xdr:cNvPr>
        <xdr:cNvSpPr txBox="1"/>
      </xdr:nvSpPr>
      <xdr:spPr>
        <a:xfrm>
          <a:off x="3582044" y="138825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131553</xdr:rowOff>
    </xdr:from>
    <xdr:ext cx="405111" cy="259045"/>
    <xdr:sp macro="" textlink="">
      <xdr:nvSpPr>
        <xdr:cNvPr id="278" name="n_2aveValue【福祉施設】&#10;有形固定資産減価償却率">
          <a:extLst>
            <a:ext uri="{FF2B5EF4-FFF2-40B4-BE49-F238E27FC236}">
              <a16:creationId xmlns:a16="http://schemas.microsoft.com/office/drawing/2014/main" xmlns="" id="{992D3873-FC86-407E-9A73-41EF6454BC7D}"/>
            </a:ext>
          </a:extLst>
        </xdr:cNvPr>
        <xdr:cNvSpPr txBox="1"/>
      </xdr:nvSpPr>
      <xdr:spPr>
        <a:xfrm>
          <a:off x="2705744" y="13676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169108</xdr:rowOff>
    </xdr:from>
    <xdr:ext cx="405111" cy="259045"/>
    <xdr:sp macro="" textlink="">
      <xdr:nvSpPr>
        <xdr:cNvPr id="279" name="n_3aveValue【福祉施設】&#10;有形固定資産減価償却率">
          <a:extLst>
            <a:ext uri="{FF2B5EF4-FFF2-40B4-BE49-F238E27FC236}">
              <a16:creationId xmlns:a16="http://schemas.microsoft.com/office/drawing/2014/main" xmlns="" id="{8E5A3151-E8C6-43CB-B735-02C478541E35}"/>
            </a:ext>
          </a:extLst>
        </xdr:cNvPr>
        <xdr:cNvSpPr txBox="1"/>
      </xdr:nvSpPr>
      <xdr:spPr>
        <a:xfrm>
          <a:off x="1816744" y="13713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146248</xdr:rowOff>
    </xdr:from>
    <xdr:ext cx="405111" cy="259045"/>
    <xdr:sp macro="" textlink="">
      <xdr:nvSpPr>
        <xdr:cNvPr id="280" name="n_1mainValue【福祉施設】&#10;有形固定資産減価償却率">
          <a:extLst>
            <a:ext uri="{FF2B5EF4-FFF2-40B4-BE49-F238E27FC236}">
              <a16:creationId xmlns:a16="http://schemas.microsoft.com/office/drawing/2014/main" xmlns="" id="{8E604845-0C72-4886-BB16-48CC199F6971}"/>
            </a:ext>
          </a:extLst>
        </xdr:cNvPr>
        <xdr:cNvSpPr txBox="1"/>
      </xdr:nvSpPr>
      <xdr:spPr>
        <a:xfrm>
          <a:off x="3582044" y="135193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83293</xdr:rowOff>
    </xdr:from>
    <xdr:ext cx="405111" cy="259045"/>
    <xdr:sp macro="" textlink="">
      <xdr:nvSpPr>
        <xdr:cNvPr id="281" name="n_2mainValue【福祉施設】&#10;有形固定資産減価償却率">
          <a:extLst>
            <a:ext uri="{FF2B5EF4-FFF2-40B4-BE49-F238E27FC236}">
              <a16:creationId xmlns:a16="http://schemas.microsoft.com/office/drawing/2014/main" xmlns="" id="{3FCAB197-6B7E-4C7A-A504-9F8423BA3505}"/>
            </a:ext>
          </a:extLst>
        </xdr:cNvPr>
        <xdr:cNvSpPr txBox="1"/>
      </xdr:nvSpPr>
      <xdr:spPr>
        <a:xfrm>
          <a:off x="2705744" y="14142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127379</xdr:rowOff>
    </xdr:from>
    <xdr:ext cx="405111" cy="259045"/>
    <xdr:sp macro="" textlink="">
      <xdr:nvSpPr>
        <xdr:cNvPr id="282" name="n_3mainValue【福祉施設】&#10;有形固定資産減価償却率">
          <a:extLst>
            <a:ext uri="{FF2B5EF4-FFF2-40B4-BE49-F238E27FC236}">
              <a16:creationId xmlns:a16="http://schemas.microsoft.com/office/drawing/2014/main" xmlns="" id="{DA38E796-DA68-4B0C-9320-1255C50535B0}"/>
            </a:ext>
          </a:extLst>
        </xdr:cNvPr>
        <xdr:cNvSpPr txBox="1"/>
      </xdr:nvSpPr>
      <xdr:spPr>
        <a:xfrm>
          <a:off x="1816744" y="14186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3" name="正方形/長方形 282">
          <a:extLst>
            <a:ext uri="{FF2B5EF4-FFF2-40B4-BE49-F238E27FC236}">
              <a16:creationId xmlns:a16="http://schemas.microsoft.com/office/drawing/2014/main" xmlns="" id="{2F92547D-B182-491C-8BD5-53C202FDD668}"/>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4" name="正方形/長方形 283">
          <a:extLst>
            <a:ext uri="{FF2B5EF4-FFF2-40B4-BE49-F238E27FC236}">
              <a16:creationId xmlns:a16="http://schemas.microsoft.com/office/drawing/2014/main" xmlns="" id="{08AA88E3-6811-483B-82EC-F4324D81A49A}"/>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5" name="正方形/長方形 284">
          <a:extLst>
            <a:ext uri="{FF2B5EF4-FFF2-40B4-BE49-F238E27FC236}">
              <a16:creationId xmlns:a16="http://schemas.microsoft.com/office/drawing/2014/main" xmlns="" id="{C07ECCD3-546E-43A1-86F0-8EFB5CB982F4}"/>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6" name="正方形/長方形 285">
          <a:extLst>
            <a:ext uri="{FF2B5EF4-FFF2-40B4-BE49-F238E27FC236}">
              <a16:creationId xmlns:a16="http://schemas.microsoft.com/office/drawing/2014/main" xmlns="" id="{0601EA04-CA3D-4F9F-8036-721F77ED71F4}"/>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7" name="正方形/長方形 286">
          <a:extLst>
            <a:ext uri="{FF2B5EF4-FFF2-40B4-BE49-F238E27FC236}">
              <a16:creationId xmlns:a16="http://schemas.microsoft.com/office/drawing/2014/main" xmlns="" id="{77DF3E39-F0CA-4439-BC49-F5E42BDBDC6E}"/>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8" name="正方形/長方形 287">
          <a:extLst>
            <a:ext uri="{FF2B5EF4-FFF2-40B4-BE49-F238E27FC236}">
              <a16:creationId xmlns:a16="http://schemas.microsoft.com/office/drawing/2014/main" xmlns="" id="{7E10A0C1-5CAA-40B1-B361-B91BB46F458E}"/>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9" name="正方形/長方形 288">
          <a:extLst>
            <a:ext uri="{FF2B5EF4-FFF2-40B4-BE49-F238E27FC236}">
              <a16:creationId xmlns:a16="http://schemas.microsoft.com/office/drawing/2014/main" xmlns="" id="{CB4AF92F-1B97-4D8B-B215-A65CB58069EC}"/>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0" name="正方形/長方形 289">
          <a:extLst>
            <a:ext uri="{FF2B5EF4-FFF2-40B4-BE49-F238E27FC236}">
              <a16:creationId xmlns:a16="http://schemas.microsoft.com/office/drawing/2014/main" xmlns="" id="{B96F1F41-1382-4391-857D-FDE624868931}"/>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1" name="テキスト ボックス 290">
          <a:extLst>
            <a:ext uri="{FF2B5EF4-FFF2-40B4-BE49-F238E27FC236}">
              <a16:creationId xmlns:a16="http://schemas.microsoft.com/office/drawing/2014/main" xmlns="" id="{30A9592B-BDB6-4E2D-9C5F-AE23ACBC1404}"/>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2" name="直線コネクタ 291">
          <a:extLst>
            <a:ext uri="{FF2B5EF4-FFF2-40B4-BE49-F238E27FC236}">
              <a16:creationId xmlns:a16="http://schemas.microsoft.com/office/drawing/2014/main" xmlns="" id="{C07D64E6-AEF9-4D3D-8ED0-16DD75F7120A}"/>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93" name="直線コネクタ 292">
          <a:extLst>
            <a:ext uri="{FF2B5EF4-FFF2-40B4-BE49-F238E27FC236}">
              <a16:creationId xmlns:a16="http://schemas.microsoft.com/office/drawing/2014/main" xmlns="" id="{22F95AB8-9005-4D5F-8555-C799330AD9C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94" name="テキスト ボックス 293">
          <a:extLst>
            <a:ext uri="{FF2B5EF4-FFF2-40B4-BE49-F238E27FC236}">
              <a16:creationId xmlns:a16="http://schemas.microsoft.com/office/drawing/2014/main" xmlns="" id="{325CCE31-830C-4D89-8876-E5C3DE636237}"/>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95" name="直線コネクタ 294">
          <a:extLst>
            <a:ext uri="{FF2B5EF4-FFF2-40B4-BE49-F238E27FC236}">
              <a16:creationId xmlns:a16="http://schemas.microsoft.com/office/drawing/2014/main" xmlns="" id="{CF85A6D4-F215-4207-B196-197D211368F2}"/>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96" name="テキスト ボックス 295">
          <a:extLst>
            <a:ext uri="{FF2B5EF4-FFF2-40B4-BE49-F238E27FC236}">
              <a16:creationId xmlns:a16="http://schemas.microsoft.com/office/drawing/2014/main" xmlns="" id="{5D0CCAC8-DDC8-409E-B4E0-042678C10998}"/>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97" name="直線コネクタ 296">
          <a:extLst>
            <a:ext uri="{FF2B5EF4-FFF2-40B4-BE49-F238E27FC236}">
              <a16:creationId xmlns:a16="http://schemas.microsoft.com/office/drawing/2014/main" xmlns="" id="{36501DE6-A60B-48CA-8623-FCB66EA8E9E1}"/>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98" name="テキスト ボックス 297">
          <a:extLst>
            <a:ext uri="{FF2B5EF4-FFF2-40B4-BE49-F238E27FC236}">
              <a16:creationId xmlns:a16="http://schemas.microsoft.com/office/drawing/2014/main" xmlns="" id="{D69390CF-7F9B-4FBC-AB0C-30755C36B9CE}"/>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99" name="直線コネクタ 298">
          <a:extLst>
            <a:ext uri="{FF2B5EF4-FFF2-40B4-BE49-F238E27FC236}">
              <a16:creationId xmlns:a16="http://schemas.microsoft.com/office/drawing/2014/main" xmlns="" id="{2EABAF02-8F1A-480B-873D-832CE27D3347}"/>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00" name="テキスト ボックス 299">
          <a:extLst>
            <a:ext uri="{FF2B5EF4-FFF2-40B4-BE49-F238E27FC236}">
              <a16:creationId xmlns:a16="http://schemas.microsoft.com/office/drawing/2014/main" xmlns="" id="{E37731DE-F9F3-4F52-AC40-A277F3E42E5D}"/>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01" name="直線コネクタ 300">
          <a:extLst>
            <a:ext uri="{FF2B5EF4-FFF2-40B4-BE49-F238E27FC236}">
              <a16:creationId xmlns:a16="http://schemas.microsoft.com/office/drawing/2014/main" xmlns="" id="{73928D88-3ED3-4C4B-8255-D00891AF4CE8}"/>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02" name="テキスト ボックス 301">
          <a:extLst>
            <a:ext uri="{FF2B5EF4-FFF2-40B4-BE49-F238E27FC236}">
              <a16:creationId xmlns:a16="http://schemas.microsoft.com/office/drawing/2014/main" xmlns="" id="{A026B97C-4F11-415E-81A2-0428AEE455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3" name="直線コネクタ 302">
          <a:extLst>
            <a:ext uri="{FF2B5EF4-FFF2-40B4-BE49-F238E27FC236}">
              <a16:creationId xmlns:a16="http://schemas.microsoft.com/office/drawing/2014/main" xmlns="" id="{7E1B1EDC-81C3-4DB6-87BB-96C30DFBF33D}"/>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4" name="テキスト ボックス 303">
          <a:extLst>
            <a:ext uri="{FF2B5EF4-FFF2-40B4-BE49-F238E27FC236}">
              <a16:creationId xmlns:a16="http://schemas.microsoft.com/office/drawing/2014/main" xmlns="" id="{5D3F1F48-4E7D-488F-8E3A-04E00F12360B}"/>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5" name="【福祉施設】&#10;一人当たり面積グラフ枠">
          <a:extLst>
            <a:ext uri="{FF2B5EF4-FFF2-40B4-BE49-F238E27FC236}">
              <a16:creationId xmlns:a16="http://schemas.microsoft.com/office/drawing/2014/main" xmlns="" id="{59C9DE17-E090-42F3-A8FD-16EE5F2CA428}"/>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82</xdr:row>
      <xdr:rowOff>65532</xdr:rowOff>
    </xdr:from>
    <xdr:to>
      <xdr:col>54</xdr:col>
      <xdr:colOff>189865</xdr:colOff>
      <xdr:row>86</xdr:row>
      <xdr:rowOff>86868</xdr:rowOff>
    </xdr:to>
    <xdr:cxnSp macro="">
      <xdr:nvCxnSpPr>
        <xdr:cNvPr id="306" name="直線コネクタ 305">
          <a:extLst>
            <a:ext uri="{FF2B5EF4-FFF2-40B4-BE49-F238E27FC236}">
              <a16:creationId xmlns:a16="http://schemas.microsoft.com/office/drawing/2014/main" xmlns="" id="{61CCCECD-681C-4B80-BEEA-BE21E1B350EA}"/>
            </a:ext>
          </a:extLst>
        </xdr:cNvPr>
        <xdr:cNvCxnSpPr/>
      </xdr:nvCxnSpPr>
      <xdr:spPr>
        <a:xfrm flipV="1">
          <a:off x="10476865" y="14124432"/>
          <a:ext cx="0" cy="707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90695</xdr:rowOff>
    </xdr:from>
    <xdr:ext cx="469744" cy="259045"/>
    <xdr:sp macro="" textlink="">
      <xdr:nvSpPr>
        <xdr:cNvPr id="307" name="【福祉施設】&#10;一人当たり面積最小値テキスト">
          <a:extLst>
            <a:ext uri="{FF2B5EF4-FFF2-40B4-BE49-F238E27FC236}">
              <a16:creationId xmlns:a16="http://schemas.microsoft.com/office/drawing/2014/main" xmlns="" id="{F4629664-A827-444C-A0A5-685C945EB22C}"/>
            </a:ext>
          </a:extLst>
        </xdr:cNvPr>
        <xdr:cNvSpPr txBox="1"/>
      </xdr:nvSpPr>
      <xdr:spPr>
        <a:xfrm>
          <a:off x="10515600" y="14835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86868</xdr:rowOff>
    </xdr:from>
    <xdr:to>
      <xdr:col>55</xdr:col>
      <xdr:colOff>88900</xdr:colOff>
      <xdr:row>86</xdr:row>
      <xdr:rowOff>86868</xdr:rowOff>
    </xdr:to>
    <xdr:cxnSp macro="">
      <xdr:nvCxnSpPr>
        <xdr:cNvPr id="308" name="直線コネクタ 307">
          <a:extLst>
            <a:ext uri="{FF2B5EF4-FFF2-40B4-BE49-F238E27FC236}">
              <a16:creationId xmlns:a16="http://schemas.microsoft.com/office/drawing/2014/main" xmlns="" id="{EF291C8A-56EB-43C5-A23B-E38025A815DB}"/>
            </a:ext>
          </a:extLst>
        </xdr:cNvPr>
        <xdr:cNvCxnSpPr/>
      </xdr:nvCxnSpPr>
      <xdr:spPr>
        <a:xfrm>
          <a:off x="10388600" y="14831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12209</xdr:rowOff>
    </xdr:from>
    <xdr:ext cx="469744" cy="259045"/>
    <xdr:sp macro="" textlink="">
      <xdr:nvSpPr>
        <xdr:cNvPr id="309" name="【福祉施設】&#10;一人当たり面積最大値テキスト">
          <a:extLst>
            <a:ext uri="{FF2B5EF4-FFF2-40B4-BE49-F238E27FC236}">
              <a16:creationId xmlns:a16="http://schemas.microsoft.com/office/drawing/2014/main" xmlns="" id="{30E347B0-794D-40B1-8E07-B0E0B8DDC1D6}"/>
            </a:ext>
          </a:extLst>
        </xdr:cNvPr>
        <xdr:cNvSpPr txBox="1"/>
      </xdr:nvSpPr>
      <xdr:spPr>
        <a:xfrm>
          <a:off x="10515600" y="13899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82</xdr:row>
      <xdr:rowOff>65532</xdr:rowOff>
    </xdr:from>
    <xdr:to>
      <xdr:col>55</xdr:col>
      <xdr:colOff>88900</xdr:colOff>
      <xdr:row>82</xdr:row>
      <xdr:rowOff>65532</xdr:rowOff>
    </xdr:to>
    <xdr:cxnSp macro="">
      <xdr:nvCxnSpPr>
        <xdr:cNvPr id="310" name="直線コネクタ 309">
          <a:extLst>
            <a:ext uri="{FF2B5EF4-FFF2-40B4-BE49-F238E27FC236}">
              <a16:creationId xmlns:a16="http://schemas.microsoft.com/office/drawing/2014/main" xmlns="" id="{E1B1BD13-BFC5-4A77-944B-14E1AEF92CF1}"/>
            </a:ext>
          </a:extLst>
        </xdr:cNvPr>
        <xdr:cNvCxnSpPr/>
      </xdr:nvCxnSpPr>
      <xdr:spPr>
        <a:xfrm>
          <a:off x="10388600" y="14124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33545</xdr:rowOff>
    </xdr:from>
    <xdr:ext cx="469744" cy="259045"/>
    <xdr:sp macro="" textlink="">
      <xdr:nvSpPr>
        <xdr:cNvPr id="311" name="【福祉施設】&#10;一人当たり面積平均値テキスト">
          <a:extLst>
            <a:ext uri="{FF2B5EF4-FFF2-40B4-BE49-F238E27FC236}">
              <a16:creationId xmlns:a16="http://schemas.microsoft.com/office/drawing/2014/main" xmlns="" id="{03526DF7-D3E4-456F-9211-06CDBB820D4A}"/>
            </a:ext>
          </a:extLst>
        </xdr:cNvPr>
        <xdr:cNvSpPr txBox="1"/>
      </xdr:nvSpPr>
      <xdr:spPr>
        <a:xfrm>
          <a:off x="10515600" y="146067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55118</xdr:rowOff>
    </xdr:from>
    <xdr:to>
      <xdr:col>55</xdr:col>
      <xdr:colOff>50800</xdr:colOff>
      <xdr:row>85</xdr:row>
      <xdr:rowOff>156718</xdr:rowOff>
    </xdr:to>
    <xdr:sp macro="" textlink="">
      <xdr:nvSpPr>
        <xdr:cNvPr id="312" name="フローチャート: 判断 311">
          <a:extLst>
            <a:ext uri="{FF2B5EF4-FFF2-40B4-BE49-F238E27FC236}">
              <a16:creationId xmlns:a16="http://schemas.microsoft.com/office/drawing/2014/main" xmlns="" id="{4FC27D0E-AB81-40B6-9982-0A8720D79BCA}"/>
            </a:ext>
          </a:extLst>
        </xdr:cNvPr>
        <xdr:cNvSpPr/>
      </xdr:nvSpPr>
      <xdr:spPr>
        <a:xfrm>
          <a:off x="10426700" y="14628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78</xdr:row>
      <xdr:rowOff>97028</xdr:rowOff>
    </xdr:from>
    <xdr:to>
      <xdr:col>50</xdr:col>
      <xdr:colOff>165100</xdr:colOff>
      <xdr:row>79</xdr:row>
      <xdr:rowOff>27178</xdr:rowOff>
    </xdr:to>
    <xdr:sp macro="" textlink="">
      <xdr:nvSpPr>
        <xdr:cNvPr id="313" name="フローチャート: 判断 312">
          <a:extLst>
            <a:ext uri="{FF2B5EF4-FFF2-40B4-BE49-F238E27FC236}">
              <a16:creationId xmlns:a16="http://schemas.microsoft.com/office/drawing/2014/main" xmlns="" id="{11EAE81C-64DC-41F7-B128-209746146B14}"/>
            </a:ext>
          </a:extLst>
        </xdr:cNvPr>
        <xdr:cNvSpPr/>
      </xdr:nvSpPr>
      <xdr:spPr>
        <a:xfrm>
          <a:off x="9588500" y="13470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142748</xdr:rowOff>
    </xdr:from>
    <xdr:to>
      <xdr:col>46</xdr:col>
      <xdr:colOff>38100</xdr:colOff>
      <xdr:row>85</xdr:row>
      <xdr:rowOff>72898</xdr:rowOff>
    </xdr:to>
    <xdr:sp macro="" textlink="">
      <xdr:nvSpPr>
        <xdr:cNvPr id="314" name="フローチャート: 判断 313">
          <a:extLst>
            <a:ext uri="{FF2B5EF4-FFF2-40B4-BE49-F238E27FC236}">
              <a16:creationId xmlns:a16="http://schemas.microsoft.com/office/drawing/2014/main" xmlns="" id="{802A3F2A-2C76-402B-836C-09F90D82256C}"/>
            </a:ext>
          </a:extLst>
        </xdr:cNvPr>
        <xdr:cNvSpPr/>
      </xdr:nvSpPr>
      <xdr:spPr>
        <a:xfrm>
          <a:off x="8699500" y="1454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57404</xdr:rowOff>
    </xdr:from>
    <xdr:to>
      <xdr:col>41</xdr:col>
      <xdr:colOff>101600</xdr:colOff>
      <xdr:row>85</xdr:row>
      <xdr:rowOff>159004</xdr:rowOff>
    </xdr:to>
    <xdr:sp macro="" textlink="">
      <xdr:nvSpPr>
        <xdr:cNvPr id="315" name="フローチャート: 判断 314">
          <a:extLst>
            <a:ext uri="{FF2B5EF4-FFF2-40B4-BE49-F238E27FC236}">
              <a16:creationId xmlns:a16="http://schemas.microsoft.com/office/drawing/2014/main" xmlns="" id="{741E323D-AAF3-43EF-AB4E-BDF9A52F5495}"/>
            </a:ext>
          </a:extLst>
        </xdr:cNvPr>
        <xdr:cNvSpPr/>
      </xdr:nvSpPr>
      <xdr:spPr>
        <a:xfrm>
          <a:off x="7810500" y="1463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6" name="テキスト ボックス 315">
          <a:extLst>
            <a:ext uri="{FF2B5EF4-FFF2-40B4-BE49-F238E27FC236}">
              <a16:creationId xmlns:a16="http://schemas.microsoft.com/office/drawing/2014/main" xmlns="" id="{C88F843A-7A73-4394-953F-5481C0C90AC7}"/>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7" name="テキスト ボックス 316">
          <a:extLst>
            <a:ext uri="{FF2B5EF4-FFF2-40B4-BE49-F238E27FC236}">
              <a16:creationId xmlns:a16="http://schemas.microsoft.com/office/drawing/2014/main" xmlns="" id="{E8BD283D-80A5-419F-A1ED-867966659C2E}"/>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8" name="テキスト ボックス 317">
          <a:extLst>
            <a:ext uri="{FF2B5EF4-FFF2-40B4-BE49-F238E27FC236}">
              <a16:creationId xmlns:a16="http://schemas.microsoft.com/office/drawing/2014/main" xmlns="" id="{7DB3E34F-23CB-4788-B517-D4FF12C22748}"/>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9" name="テキスト ボックス 318">
          <a:extLst>
            <a:ext uri="{FF2B5EF4-FFF2-40B4-BE49-F238E27FC236}">
              <a16:creationId xmlns:a16="http://schemas.microsoft.com/office/drawing/2014/main" xmlns="" id="{F139CE41-44E3-4745-BA90-CA7321E074E4}"/>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0" name="テキスト ボックス 319">
          <a:extLst>
            <a:ext uri="{FF2B5EF4-FFF2-40B4-BE49-F238E27FC236}">
              <a16:creationId xmlns:a16="http://schemas.microsoft.com/office/drawing/2014/main" xmlns="" id="{0C49B57E-378F-4C76-9795-73F5878F3851}"/>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73406</xdr:rowOff>
    </xdr:from>
    <xdr:to>
      <xdr:col>55</xdr:col>
      <xdr:colOff>50800</xdr:colOff>
      <xdr:row>84</xdr:row>
      <xdr:rowOff>3556</xdr:rowOff>
    </xdr:to>
    <xdr:sp macro="" textlink="">
      <xdr:nvSpPr>
        <xdr:cNvPr id="321" name="楕円 320">
          <a:extLst>
            <a:ext uri="{FF2B5EF4-FFF2-40B4-BE49-F238E27FC236}">
              <a16:creationId xmlns:a16="http://schemas.microsoft.com/office/drawing/2014/main" xmlns="" id="{C744DD29-C520-4FC5-9D87-9539C040B486}"/>
            </a:ext>
          </a:extLst>
        </xdr:cNvPr>
        <xdr:cNvSpPr/>
      </xdr:nvSpPr>
      <xdr:spPr>
        <a:xfrm>
          <a:off x="10426700" y="14303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96283</xdr:rowOff>
    </xdr:from>
    <xdr:ext cx="469744" cy="259045"/>
    <xdr:sp macro="" textlink="">
      <xdr:nvSpPr>
        <xdr:cNvPr id="322" name="【福祉施設】&#10;一人当たり面積該当値テキスト">
          <a:extLst>
            <a:ext uri="{FF2B5EF4-FFF2-40B4-BE49-F238E27FC236}">
              <a16:creationId xmlns:a16="http://schemas.microsoft.com/office/drawing/2014/main" xmlns="" id="{6B873786-1949-41D7-8ED4-E2635E25F88E}"/>
            </a:ext>
          </a:extLst>
        </xdr:cNvPr>
        <xdr:cNvSpPr txBox="1"/>
      </xdr:nvSpPr>
      <xdr:spPr>
        <a:xfrm>
          <a:off x="10515600" y="1415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77978</xdr:rowOff>
    </xdr:from>
    <xdr:to>
      <xdr:col>50</xdr:col>
      <xdr:colOff>165100</xdr:colOff>
      <xdr:row>84</xdr:row>
      <xdr:rowOff>8128</xdr:rowOff>
    </xdr:to>
    <xdr:sp macro="" textlink="">
      <xdr:nvSpPr>
        <xdr:cNvPr id="323" name="楕円 322">
          <a:extLst>
            <a:ext uri="{FF2B5EF4-FFF2-40B4-BE49-F238E27FC236}">
              <a16:creationId xmlns:a16="http://schemas.microsoft.com/office/drawing/2014/main" xmlns="" id="{7EDD6B05-CB9D-4BE6-BF97-37469A02E833}"/>
            </a:ext>
          </a:extLst>
        </xdr:cNvPr>
        <xdr:cNvSpPr/>
      </xdr:nvSpPr>
      <xdr:spPr>
        <a:xfrm>
          <a:off x="9588500" y="14308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124206</xdr:rowOff>
    </xdr:from>
    <xdr:to>
      <xdr:col>55</xdr:col>
      <xdr:colOff>0</xdr:colOff>
      <xdr:row>83</xdr:row>
      <xdr:rowOff>128778</xdr:rowOff>
    </xdr:to>
    <xdr:cxnSp macro="">
      <xdr:nvCxnSpPr>
        <xdr:cNvPr id="324" name="直線コネクタ 323">
          <a:extLst>
            <a:ext uri="{FF2B5EF4-FFF2-40B4-BE49-F238E27FC236}">
              <a16:creationId xmlns:a16="http://schemas.microsoft.com/office/drawing/2014/main" xmlns="" id="{AB9AAA63-F451-4797-907D-FEA4C4E64E59}"/>
            </a:ext>
          </a:extLst>
        </xdr:cNvPr>
        <xdr:cNvCxnSpPr/>
      </xdr:nvCxnSpPr>
      <xdr:spPr>
        <a:xfrm flipV="1">
          <a:off x="9639300" y="1435455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154939</xdr:rowOff>
    </xdr:from>
    <xdr:to>
      <xdr:col>46</xdr:col>
      <xdr:colOff>38100</xdr:colOff>
      <xdr:row>85</xdr:row>
      <xdr:rowOff>85089</xdr:rowOff>
    </xdr:to>
    <xdr:sp macro="" textlink="">
      <xdr:nvSpPr>
        <xdr:cNvPr id="325" name="楕円 324">
          <a:extLst>
            <a:ext uri="{FF2B5EF4-FFF2-40B4-BE49-F238E27FC236}">
              <a16:creationId xmlns:a16="http://schemas.microsoft.com/office/drawing/2014/main" xmlns="" id="{69F8A8C4-98D1-4E18-ADAB-C5DC17B66CED}"/>
            </a:ext>
          </a:extLst>
        </xdr:cNvPr>
        <xdr:cNvSpPr/>
      </xdr:nvSpPr>
      <xdr:spPr>
        <a:xfrm>
          <a:off x="8699500" y="1455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128778</xdr:rowOff>
    </xdr:from>
    <xdr:to>
      <xdr:col>50</xdr:col>
      <xdr:colOff>114300</xdr:colOff>
      <xdr:row>85</xdr:row>
      <xdr:rowOff>34289</xdr:rowOff>
    </xdr:to>
    <xdr:cxnSp macro="">
      <xdr:nvCxnSpPr>
        <xdr:cNvPr id="326" name="直線コネクタ 325">
          <a:extLst>
            <a:ext uri="{FF2B5EF4-FFF2-40B4-BE49-F238E27FC236}">
              <a16:creationId xmlns:a16="http://schemas.microsoft.com/office/drawing/2014/main" xmlns="" id="{ABC0F6DB-33B1-49BD-8800-5E187AE98233}"/>
            </a:ext>
          </a:extLst>
        </xdr:cNvPr>
        <xdr:cNvCxnSpPr/>
      </xdr:nvCxnSpPr>
      <xdr:spPr>
        <a:xfrm flipV="1">
          <a:off x="8750300" y="14359128"/>
          <a:ext cx="889000" cy="248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157987</xdr:rowOff>
    </xdr:from>
    <xdr:to>
      <xdr:col>41</xdr:col>
      <xdr:colOff>101600</xdr:colOff>
      <xdr:row>85</xdr:row>
      <xdr:rowOff>88137</xdr:rowOff>
    </xdr:to>
    <xdr:sp macro="" textlink="">
      <xdr:nvSpPr>
        <xdr:cNvPr id="327" name="楕円 326">
          <a:extLst>
            <a:ext uri="{FF2B5EF4-FFF2-40B4-BE49-F238E27FC236}">
              <a16:creationId xmlns:a16="http://schemas.microsoft.com/office/drawing/2014/main" xmlns="" id="{0E9283B7-A43C-4443-A9C3-D0C6B90EEAC7}"/>
            </a:ext>
          </a:extLst>
        </xdr:cNvPr>
        <xdr:cNvSpPr/>
      </xdr:nvSpPr>
      <xdr:spPr>
        <a:xfrm>
          <a:off x="7810500" y="14559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34289</xdr:rowOff>
    </xdr:from>
    <xdr:to>
      <xdr:col>45</xdr:col>
      <xdr:colOff>177800</xdr:colOff>
      <xdr:row>85</xdr:row>
      <xdr:rowOff>37337</xdr:rowOff>
    </xdr:to>
    <xdr:cxnSp macro="">
      <xdr:nvCxnSpPr>
        <xdr:cNvPr id="328" name="直線コネクタ 327">
          <a:extLst>
            <a:ext uri="{FF2B5EF4-FFF2-40B4-BE49-F238E27FC236}">
              <a16:creationId xmlns:a16="http://schemas.microsoft.com/office/drawing/2014/main" xmlns="" id="{14961B18-6C4E-4DDF-AA19-8C863D5F6D5A}"/>
            </a:ext>
          </a:extLst>
        </xdr:cNvPr>
        <xdr:cNvCxnSpPr/>
      </xdr:nvCxnSpPr>
      <xdr:spPr>
        <a:xfrm flipV="1">
          <a:off x="7861300" y="14607539"/>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77</xdr:row>
      <xdr:rowOff>43705</xdr:rowOff>
    </xdr:from>
    <xdr:ext cx="469744" cy="259045"/>
    <xdr:sp macro="" textlink="">
      <xdr:nvSpPr>
        <xdr:cNvPr id="329" name="n_1aveValue【福祉施設】&#10;一人当たり面積">
          <a:extLst>
            <a:ext uri="{FF2B5EF4-FFF2-40B4-BE49-F238E27FC236}">
              <a16:creationId xmlns:a16="http://schemas.microsoft.com/office/drawing/2014/main" xmlns="" id="{DEDFA52A-09F8-4B73-B8BF-8ECE27346E4E}"/>
            </a:ext>
          </a:extLst>
        </xdr:cNvPr>
        <xdr:cNvSpPr txBox="1"/>
      </xdr:nvSpPr>
      <xdr:spPr>
        <a:xfrm>
          <a:off x="9391727" y="1324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89425</xdr:rowOff>
    </xdr:from>
    <xdr:ext cx="469744" cy="259045"/>
    <xdr:sp macro="" textlink="">
      <xdr:nvSpPr>
        <xdr:cNvPr id="330" name="n_2aveValue【福祉施設】&#10;一人当たり面積">
          <a:extLst>
            <a:ext uri="{FF2B5EF4-FFF2-40B4-BE49-F238E27FC236}">
              <a16:creationId xmlns:a16="http://schemas.microsoft.com/office/drawing/2014/main" xmlns="" id="{10D1D525-8CD3-4670-BA2A-F0E1B60FA892}"/>
            </a:ext>
          </a:extLst>
        </xdr:cNvPr>
        <xdr:cNvSpPr txBox="1"/>
      </xdr:nvSpPr>
      <xdr:spPr>
        <a:xfrm>
          <a:off x="8515427" y="1431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150131</xdr:rowOff>
    </xdr:from>
    <xdr:ext cx="469744" cy="259045"/>
    <xdr:sp macro="" textlink="">
      <xdr:nvSpPr>
        <xdr:cNvPr id="331" name="n_3aveValue【福祉施設】&#10;一人当たり面積">
          <a:extLst>
            <a:ext uri="{FF2B5EF4-FFF2-40B4-BE49-F238E27FC236}">
              <a16:creationId xmlns:a16="http://schemas.microsoft.com/office/drawing/2014/main" xmlns="" id="{4787CAE7-73E0-48C3-90B0-07DA345E4021}"/>
            </a:ext>
          </a:extLst>
        </xdr:cNvPr>
        <xdr:cNvSpPr txBox="1"/>
      </xdr:nvSpPr>
      <xdr:spPr>
        <a:xfrm>
          <a:off x="7626427" y="14723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170705</xdr:rowOff>
    </xdr:from>
    <xdr:ext cx="469744" cy="259045"/>
    <xdr:sp macro="" textlink="">
      <xdr:nvSpPr>
        <xdr:cNvPr id="332" name="n_1mainValue【福祉施設】&#10;一人当たり面積">
          <a:extLst>
            <a:ext uri="{FF2B5EF4-FFF2-40B4-BE49-F238E27FC236}">
              <a16:creationId xmlns:a16="http://schemas.microsoft.com/office/drawing/2014/main" xmlns="" id="{59399D27-3D6C-402F-B03B-D941B7ECA8DC}"/>
            </a:ext>
          </a:extLst>
        </xdr:cNvPr>
        <xdr:cNvSpPr txBox="1"/>
      </xdr:nvSpPr>
      <xdr:spPr>
        <a:xfrm>
          <a:off x="9391727" y="14401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76216</xdr:rowOff>
    </xdr:from>
    <xdr:ext cx="469744" cy="259045"/>
    <xdr:sp macro="" textlink="">
      <xdr:nvSpPr>
        <xdr:cNvPr id="333" name="n_2mainValue【福祉施設】&#10;一人当たり面積">
          <a:extLst>
            <a:ext uri="{FF2B5EF4-FFF2-40B4-BE49-F238E27FC236}">
              <a16:creationId xmlns:a16="http://schemas.microsoft.com/office/drawing/2014/main" xmlns="" id="{46F95FF9-833E-4E10-A538-656741732A74}"/>
            </a:ext>
          </a:extLst>
        </xdr:cNvPr>
        <xdr:cNvSpPr txBox="1"/>
      </xdr:nvSpPr>
      <xdr:spPr>
        <a:xfrm>
          <a:off x="8515427" y="14649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104664</xdr:rowOff>
    </xdr:from>
    <xdr:ext cx="469744" cy="259045"/>
    <xdr:sp macro="" textlink="">
      <xdr:nvSpPr>
        <xdr:cNvPr id="334" name="n_3mainValue【福祉施設】&#10;一人当たり面積">
          <a:extLst>
            <a:ext uri="{FF2B5EF4-FFF2-40B4-BE49-F238E27FC236}">
              <a16:creationId xmlns:a16="http://schemas.microsoft.com/office/drawing/2014/main" xmlns="" id="{94CD9BC3-2C71-4EF7-9094-2F54CACFCB4C}"/>
            </a:ext>
          </a:extLst>
        </xdr:cNvPr>
        <xdr:cNvSpPr txBox="1"/>
      </xdr:nvSpPr>
      <xdr:spPr>
        <a:xfrm>
          <a:off x="7626427" y="14335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5" name="正方形/長方形 334">
          <a:extLst>
            <a:ext uri="{FF2B5EF4-FFF2-40B4-BE49-F238E27FC236}">
              <a16:creationId xmlns:a16="http://schemas.microsoft.com/office/drawing/2014/main" xmlns="" id="{9AEA0C45-48F1-4BBE-8D32-04DB71D6E0A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6" name="正方形/長方形 335">
          <a:extLst>
            <a:ext uri="{FF2B5EF4-FFF2-40B4-BE49-F238E27FC236}">
              <a16:creationId xmlns:a16="http://schemas.microsoft.com/office/drawing/2014/main" xmlns="" id="{F13E6584-3443-47A7-B5EB-C09D39DD5DD7}"/>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7" name="正方形/長方形 336">
          <a:extLst>
            <a:ext uri="{FF2B5EF4-FFF2-40B4-BE49-F238E27FC236}">
              <a16:creationId xmlns:a16="http://schemas.microsoft.com/office/drawing/2014/main" xmlns="" id="{B059E819-9601-48C6-A128-F3FBE48E6E4A}"/>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8" name="正方形/長方形 337">
          <a:extLst>
            <a:ext uri="{FF2B5EF4-FFF2-40B4-BE49-F238E27FC236}">
              <a16:creationId xmlns:a16="http://schemas.microsoft.com/office/drawing/2014/main" xmlns="" id="{BE0F1350-6B90-4B37-8814-93D07AD3DE58}"/>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9" name="正方形/長方形 338">
          <a:extLst>
            <a:ext uri="{FF2B5EF4-FFF2-40B4-BE49-F238E27FC236}">
              <a16:creationId xmlns:a16="http://schemas.microsoft.com/office/drawing/2014/main" xmlns="" id="{336ABED5-B2D8-4A93-9064-9C321E5E8D7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0" name="正方形/長方形 339">
          <a:extLst>
            <a:ext uri="{FF2B5EF4-FFF2-40B4-BE49-F238E27FC236}">
              <a16:creationId xmlns:a16="http://schemas.microsoft.com/office/drawing/2014/main" xmlns="" id="{A24D0144-884A-43BA-A47F-5B7909B58F0F}"/>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41" name="正方形/長方形 340">
          <a:extLst>
            <a:ext uri="{FF2B5EF4-FFF2-40B4-BE49-F238E27FC236}">
              <a16:creationId xmlns:a16="http://schemas.microsoft.com/office/drawing/2014/main" xmlns="" id="{BD230CF1-91A9-4FB0-BACB-08B0A9ABF5A8}"/>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2" name="正方形/長方形 341">
          <a:extLst>
            <a:ext uri="{FF2B5EF4-FFF2-40B4-BE49-F238E27FC236}">
              <a16:creationId xmlns:a16="http://schemas.microsoft.com/office/drawing/2014/main" xmlns="" id="{1738CC52-A767-432D-B292-908F284A0109}"/>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43" name="正方形/長方形 342">
          <a:extLst>
            <a:ext uri="{FF2B5EF4-FFF2-40B4-BE49-F238E27FC236}">
              <a16:creationId xmlns:a16="http://schemas.microsoft.com/office/drawing/2014/main" xmlns="" id="{5752DF3A-88FF-4C64-9C1D-7C7F44FA5FE2}"/>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4" name="正方形/長方形 343">
          <a:extLst>
            <a:ext uri="{FF2B5EF4-FFF2-40B4-BE49-F238E27FC236}">
              <a16:creationId xmlns:a16="http://schemas.microsoft.com/office/drawing/2014/main" xmlns="" id="{FBB181BB-0ADD-4918-9E59-8CD5151DFF89}"/>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5" name="正方形/長方形 344">
          <a:extLst>
            <a:ext uri="{FF2B5EF4-FFF2-40B4-BE49-F238E27FC236}">
              <a16:creationId xmlns:a16="http://schemas.microsoft.com/office/drawing/2014/main" xmlns="" id="{70C386CC-D552-47C9-8816-A5528EBDC75B}"/>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6" name="正方形/長方形 345">
          <a:extLst>
            <a:ext uri="{FF2B5EF4-FFF2-40B4-BE49-F238E27FC236}">
              <a16:creationId xmlns:a16="http://schemas.microsoft.com/office/drawing/2014/main" xmlns="" id="{C42CAEC4-AF92-4759-9D97-19FC16A56BFC}"/>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7" name="正方形/長方形 346">
          <a:extLst>
            <a:ext uri="{FF2B5EF4-FFF2-40B4-BE49-F238E27FC236}">
              <a16:creationId xmlns:a16="http://schemas.microsoft.com/office/drawing/2014/main" xmlns="" id="{597074ED-8EE6-457B-A448-1C0C516A3E8C}"/>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8" name="正方形/長方形 347">
          <a:extLst>
            <a:ext uri="{FF2B5EF4-FFF2-40B4-BE49-F238E27FC236}">
              <a16:creationId xmlns:a16="http://schemas.microsoft.com/office/drawing/2014/main" xmlns="" id="{F7359C17-D290-4F52-81C7-A2EFA877769A}"/>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9" name="正方形/長方形 348">
          <a:extLst>
            <a:ext uri="{FF2B5EF4-FFF2-40B4-BE49-F238E27FC236}">
              <a16:creationId xmlns:a16="http://schemas.microsoft.com/office/drawing/2014/main" xmlns="" id="{F711D995-A945-403E-9581-52810E67D4E5}"/>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0" name="正方形/長方形 349">
          <a:extLst>
            <a:ext uri="{FF2B5EF4-FFF2-40B4-BE49-F238E27FC236}">
              <a16:creationId xmlns:a16="http://schemas.microsoft.com/office/drawing/2014/main" xmlns="" id="{EA009297-EFBF-485F-B774-1390709B1C4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51" name="正方形/長方形 350">
          <a:extLst>
            <a:ext uri="{FF2B5EF4-FFF2-40B4-BE49-F238E27FC236}">
              <a16:creationId xmlns:a16="http://schemas.microsoft.com/office/drawing/2014/main" xmlns="" id="{0C16F883-8CE7-448B-B2EA-92E61B204277}"/>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52" name="正方形/長方形 351">
          <a:extLst>
            <a:ext uri="{FF2B5EF4-FFF2-40B4-BE49-F238E27FC236}">
              <a16:creationId xmlns:a16="http://schemas.microsoft.com/office/drawing/2014/main" xmlns="" id="{0DE93291-D138-4A55-B209-12D17FBCBA9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53" name="正方形/長方形 352">
          <a:extLst>
            <a:ext uri="{FF2B5EF4-FFF2-40B4-BE49-F238E27FC236}">
              <a16:creationId xmlns:a16="http://schemas.microsoft.com/office/drawing/2014/main" xmlns="" id="{F8802999-1E45-422B-9457-ADC7CD90CCFC}"/>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54" name="正方形/長方形 353">
          <a:extLst>
            <a:ext uri="{FF2B5EF4-FFF2-40B4-BE49-F238E27FC236}">
              <a16:creationId xmlns:a16="http://schemas.microsoft.com/office/drawing/2014/main" xmlns="" id="{3DEC6243-F991-41CA-B5C1-83620BF000C5}"/>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55" name="正方形/長方形 354">
          <a:extLst>
            <a:ext uri="{FF2B5EF4-FFF2-40B4-BE49-F238E27FC236}">
              <a16:creationId xmlns:a16="http://schemas.microsoft.com/office/drawing/2014/main" xmlns="" id="{E4ECCF7C-8E67-4135-8633-0FFC0338EB33}"/>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56" name="正方形/長方形 355">
          <a:extLst>
            <a:ext uri="{FF2B5EF4-FFF2-40B4-BE49-F238E27FC236}">
              <a16:creationId xmlns:a16="http://schemas.microsoft.com/office/drawing/2014/main" xmlns="" id="{34DD6F24-36D2-4CB6-8243-AE61FBA86EE8}"/>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57" name="正方形/長方形 356">
          <a:extLst>
            <a:ext uri="{FF2B5EF4-FFF2-40B4-BE49-F238E27FC236}">
              <a16:creationId xmlns:a16="http://schemas.microsoft.com/office/drawing/2014/main" xmlns="" id="{5721F660-A4DB-43A8-84BC-07D365159A4D}"/>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58" name="正方形/長方形 357">
          <a:extLst>
            <a:ext uri="{FF2B5EF4-FFF2-40B4-BE49-F238E27FC236}">
              <a16:creationId xmlns:a16="http://schemas.microsoft.com/office/drawing/2014/main" xmlns="" id="{3955A312-1EC4-4AF9-BB2F-8CE21AA1CAA3}"/>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59" name="テキスト ボックス 358">
          <a:extLst>
            <a:ext uri="{FF2B5EF4-FFF2-40B4-BE49-F238E27FC236}">
              <a16:creationId xmlns:a16="http://schemas.microsoft.com/office/drawing/2014/main" xmlns="" id="{00ED7E95-0CB0-4719-A567-5C98A957A8D4}"/>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60" name="直線コネクタ 359">
          <a:extLst>
            <a:ext uri="{FF2B5EF4-FFF2-40B4-BE49-F238E27FC236}">
              <a16:creationId xmlns:a16="http://schemas.microsoft.com/office/drawing/2014/main" xmlns="" id="{F43E9B6F-B0D3-4F1A-980A-6F0045307D82}"/>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61" name="直線コネクタ 360">
          <a:extLst>
            <a:ext uri="{FF2B5EF4-FFF2-40B4-BE49-F238E27FC236}">
              <a16:creationId xmlns:a16="http://schemas.microsoft.com/office/drawing/2014/main" xmlns="" id="{5EC3689C-07A6-4B33-9B00-81E7B8CE81DF}"/>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62" name="テキスト ボックス 361">
          <a:extLst>
            <a:ext uri="{FF2B5EF4-FFF2-40B4-BE49-F238E27FC236}">
              <a16:creationId xmlns:a16="http://schemas.microsoft.com/office/drawing/2014/main" xmlns="" id="{44268C26-2FFE-4C38-A0CC-E974210508DE}"/>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63" name="直線コネクタ 362">
          <a:extLst>
            <a:ext uri="{FF2B5EF4-FFF2-40B4-BE49-F238E27FC236}">
              <a16:creationId xmlns:a16="http://schemas.microsoft.com/office/drawing/2014/main" xmlns="" id="{1350F096-EECE-4130-AE5E-C3F4DD5CBBB7}"/>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64" name="テキスト ボックス 363">
          <a:extLst>
            <a:ext uri="{FF2B5EF4-FFF2-40B4-BE49-F238E27FC236}">
              <a16:creationId xmlns:a16="http://schemas.microsoft.com/office/drawing/2014/main" xmlns="" id="{F35118F4-259C-4281-8102-56C2FE2F7E2C}"/>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65" name="直線コネクタ 364">
          <a:extLst>
            <a:ext uri="{FF2B5EF4-FFF2-40B4-BE49-F238E27FC236}">
              <a16:creationId xmlns:a16="http://schemas.microsoft.com/office/drawing/2014/main" xmlns="" id="{2517A48A-7875-40EB-B011-FC8E16660ADD}"/>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66" name="テキスト ボックス 365">
          <a:extLst>
            <a:ext uri="{FF2B5EF4-FFF2-40B4-BE49-F238E27FC236}">
              <a16:creationId xmlns:a16="http://schemas.microsoft.com/office/drawing/2014/main" xmlns="" id="{7F3B7AF6-6CD9-4BB9-84FC-573B53723C7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67" name="直線コネクタ 366">
          <a:extLst>
            <a:ext uri="{FF2B5EF4-FFF2-40B4-BE49-F238E27FC236}">
              <a16:creationId xmlns:a16="http://schemas.microsoft.com/office/drawing/2014/main" xmlns="" id="{5306EEDC-7734-4FD9-88EF-B665F164AD21}"/>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68" name="テキスト ボックス 367">
          <a:extLst>
            <a:ext uri="{FF2B5EF4-FFF2-40B4-BE49-F238E27FC236}">
              <a16:creationId xmlns:a16="http://schemas.microsoft.com/office/drawing/2014/main" xmlns="" id="{CC7B55E8-E1FC-4BF1-B111-00A7916A379D}"/>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69" name="直線コネクタ 368">
          <a:extLst>
            <a:ext uri="{FF2B5EF4-FFF2-40B4-BE49-F238E27FC236}">
              <a16:creationId xmlns:a16="http://schemas.microsoft.com/office/drawing/2014/main" xmlns="" id="{05618CCE-8D2B-442E-AC5C-657480A3926E}"/>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70" name="テキスト ボックス 369">
          <a:extLst>
            <a:ext uri="{FF2B5EF4-FFF2-40B4-BE49-F238E27FC236}">
              <a16:creationId xmlns:a16="http://schemas.microsoft.com/office/drawing/2014/main" xmlns="" id="{E2FA1C7F-FA60-4F3F-AA04-268C775C2EE4}"/>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71" name="直線コネクタ 370">
          <a:extLst>
            <a:ext uri="{FF2B5EF4-FFF2-40B4-BE49-F238E27FC236}">
              <a16:creationId xmlns:a16="http://schemas.microsoft.com/office/drawing/2014/main" xmlns="" id="{7C355FF9-ECDB-4F8E-82BE-DAFBD7B21F98}"/>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72" name="テキスト ボックス 371">
          <a:extLst>
            <a:ext uri="{FF2B5EF4-FFF2-40B4-BE49-F238E27FC236}">
              <a16:creationId xmlns:a16="http://schemas.microsoft.com/office/drawing/2014/main" xmlns="" id="{FE250234-3DFF-4853-B044-AF39C91109B0}"/>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73" name="直線コネクタ 372">
          <a:extLst>
            <a:ext uri="{FF2B5EF4-FFF2-40B4-BE49-F238E27FC236}">
              <a16:creationId xmlns:a16="http://schemas.microsoft.com/office/drawing/2014/main" xmlns="" id="{E079C414-164A-45E9-9A60-9E650A5FB27F}"/>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74" name="テキスト ボックス 373">
          <a:extLst>
            <a:ext uri="{FF2B5EF4-FFF2-40B4-BE49-F238E27FC236}">
              <a16:creationId xmlns:a16="http://schemas.microsoft.com/office/drawing/2014/main" xmlns="" id="{29F1AB3C-CF3D-472E-9DC5-9407EF26A32D}"/>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75" name="【一般廃棄物処理施設】&#10;有形固定資産減価償却率グラフ枠">
          <a:extLst>
            <a:ext uri="{FF2B5EF4-FFF2-40B4-BE49-F238E27FC236}">
              <a16:creationId xmlns:a16="http://schemas.microsoft.com/office/drawing/2014/main" xmlns="" id="{74A96CE0-83FA-40FA-ADBE-F6CE843EE253}"/>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42</xdr:row>
      <xdr:rowOff>17417</xdr:rowOff>
    </xdr:to>
    <xdr:cxnSp macro="">
      <xdr:nvCxnSpPr>
        <xdr:cNvPr id="376" name="直線コネクタ 375">
          <a:extLst>
            <a:ext uri="{FF2B5EF4-FFF2-40B4-BE49-F238E27FC236}">
              <a16:creationId xmlns:a16="http://schemas.microsoft.com/office/drawing/2014/main" xmlns="" id="{9CA0840D-6D9E-44EC-A6FC-FB83B7E4AFB5}"/>
            </a:ext>
          </a:extLst>
        </xdr:cNvPr>
        <xdr:cNvCxnSpPr/>
      </xdr:nvCxnSpPr>
      <xdr:spPr>
        <a:xfrm flipV="1">
          <a:off x="16318864" y="5660572"/>
          <a:ext cx="0" cy="1557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21244</xdr:rowOff>
    </xdr:from>
    <xdr:ext cx="340478" cy="259045"/>
    <xdr:sp macro="" textlink="">
      <xdr:nvSpPr>
        <xdr:cNvPr id="377" name="【一般廃棄物処理施設】&#10;有形固定資産減価償却率最小値テキスト">
          <a:extLst>
            <a:ext uri="{FF2B5EF4-FFF2-40B4-BE49-F238E27FC236}">
              <a16:creationId xmlns:a16="http://schemas.microsoft.com/office/drawing/2014/main" xmlns="" id="{96D4894D-F23F-4A1F-ADE0-657E927C1B53}"/>
            </a:ext>
          </a:extLst>
        </xdr:cNvPr>
        <xdr:cNvSpPr txBox="1"/>
      </xdr:nvSpPr>
      <xdr:spPr>
        <a:xfrm>
          <a:off x="16357600" y="722214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17417</xdr:rowOff>
    </xdr:from>
    <xdr:to>
      <xdr:col>86</xdr:col>
      <xdr:colOff>25400</xdr:colOff>
      <xdr:row>42</xdr:row>
      <xdr:rowOff>17417</xdr:rowOff>
    </xdr:to>
    <xdr:cxnSp macro="">
      <xdr:nvCxnSpPr>
        <xdr:cNvPr id="378" name="直線コネクタ 377">
          <a:extLst>
            <a:ext uri="{FF2B5EF4-FFF2-40B4-BE49-F238E27FC236}">
              <a16:creationId xmlns:a16="http://schemas.microsoft.com/office/drawing/2014/main" xmlns="" id="{FEF323B3-94B4-468B-B013-1B4E99200F17}"/>
            </a:ext>
          </a:extLst>
        </xdr:cNvPr>
        <xdr:cNvCxnSpPr/>
      </xdr:nvCxnSpPr>
      <xdr:spPr>
        <a:xfrm>
          <a:off x="16230600" y="7218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79" name="【一般廃棄物処理施設】&#10;有形固定資産減価償却率最大値テキスト">
          <a:extLst>
            <a:ext uri="{FF2B5EF4-FFF2-40B4-BE49-F238E27FC236}">
              <a16:creationId xmlns:a16="http://schemas.microsoft.com/office/drawing/2014/main" xmlns="" id="{C71E7B36-C271-468A-AE8F-98E5C617F987}"/>
            </a:ext>
          </a:extLst>
        </xdr:cNvPr>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80" name="直線コネクタ 379">
          <a:extLst>
            <a:ext uri="{FF2B5EF4-FFF2-40B4-BE49-F238E27FC236}">
              <a16:creationId xmlns:a16="http://schemas.microsoft.com/office/drawing/2014/main" xmlns="" id="{0D65538E-C674-4A66-ABD2-47D717C6E423}"/>
            </a:ext>
          </a:extLst>
        </xdr:cNvPr>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5823</xdr:rowOff>
    </xdr:from>
    <xdr:ext cx="405111" cy="259045"/>
    <xdr:sp macro="" textlink="">
      <xdr:nvSpPr>
        <xdr:cNvPr id="381" name="【一般廃棄物処理施設】&#10;有形固定資産減価償却率平均値テキスト">
          <a:extLst>
            <a:ext uri="{FF2B5EF4-FFF2-40B4-BE49-F238E27FC236}">
              <a16:creationId xmlns:a16="http://schemas.microsoft.com/office/drawing/2014/main" xmlns="" id="{C227609A-ED1C-422A-AE80-F3BC6ABADFFD}"/>
            </a:ext>
          </a:extLst>
        </xdr:cNvPr>
        <xdr:cNvSpPr txBox="1"/>
      </xdr:nvSpPr>
      <xdr:spPr>
        <a:xfrm>
          <a:off x="16357600" y="61780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154396</xdr:rowOff>
    </xdr:from>
    <xdr:to>
      <xdr:col>85</xdr:col>
      <xdr:colOff>177800</xdr:colOff>
      <xdr:row>37</xdr:row>
      <xdr:rowOff>84546</xdr:rowOff>
    </xdr:to>
    <xdr:sp macro="" textlink="">
      <xdr:nvSpPr>
        <xdr:cNvPr id="382" name="フローチャート: 判断 381">
          <a:extLst>
            <a:ext uri="{FF2B5EF4-FFF2-40B4-BE49-F238E27FC236}">
              <a16:creationId xmlns:a16="http://schemas.microsoft.com/office/drawing/2014/main" xmlns="" id="{A48F6FA2-F531-4FAB-9B22-C21F974BDE0C}"/>
            </a:ext>
          </a:extLst>
        </xdr:cNvPr>
        <xdr:cNvSpPr/>
      </xdr:nvSpPr>
      <xdr:spPr>
        <a:xfrm>
          <a:off x="16268700" y="632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159294</xdr:rowOff>
    </xdr:from>
    <xdr:to>
      <xdr:col>81</xdr:col>
      <xdr:colOff>101600</xdr:colOff>
      <xdr:row>37</xdr:row>
      <xdr:rowOff>89444</xdr:rowOff>
    </xdr:to>
    <xdr:sp macro="" textlink="">
      <xdr:nvSpPr>
        <xdr:cNvPr id="383" name="フローチャート: 判断 382">
          <a:extLst>
            <a:ext uri="{FF2B5EF4-FFF2-40B4-BE49-F238E27FC236}">
              <a16:creationId xmlns:a16="http://schemas.microsoft.com/office/drawing/2014/main" xmlns="" id="{AD9DAAEF-7654-4F4D-84D3-A680CD153B9E}"/>
            </a:ext>
          </a:extLst>
        </xdr:cNvPr>
        <xdr:cNvSpPr/>
      </xdr:nvSpPr>
      <xdr:spPr>
        <a:xfrm>
          <a:off x="15430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160927</xdr:rowOff>
    </xdr:from>
    <xdr:to>
      <xdr:col>76</xdr:col>
      <xdr:colOff>165100</xdr:colOff>
      <xdr:row>37</xdr:row>
      <xdr:rowOff>91077</xdr:rowOff>
    </xdr:to>
    <xdr:sp macro="" textlink="">
      <xdr:nvSpPr>
        <xdr:cNvPr id="384" name="フローチャート: 判断 383">
          <a:extLst>
            <a:ext uri="{FF2B5EF4-FFF2-40B4-BE49-F238E27FC236}">
              <a16:creationId xmlns:a16="http://schemas.microsoft.com/office/drawing/2014/main" xmlns="" id="{2B9213FF-701E-4626-96E3-3489396F4C30}"/>
            </a:ext>
          </a:extLst>
        </xdr:cNvPr>
        <xdr:cNvSpPr/>
      </xdr:nvSpPr>
      <xdr:spPr>
        <a:xfrm>
          <a:off x="14541500" y="633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907</xdr:rowOff>
    </xdr:from>
    <xdr:to>
      <xdr:col>72</xdr:col>
      <xdr:colOff>38100</xdr:colOff>
      <xdr:row>36</xdr:row>
      <xdr:rowOff>102507</xdr:rowOff>
    </xdr:to>
    <xdr:sp macro="" textlink="">
      <xdr:nvSpPr>
        <xdr:cNvPr id="385" name="フローチャート: 判断 384">
          <a:extLst>
            <a:ext uri="{FF2B5EF4-FFF2-40B4-BE49-F238E27FC236}">
              <a16:creationId xmlns:a16="http://schemas.microsoft.com/office/drawing/2014/main" xmlns="" id="{5599416B-B613-4C18-B6D3-B6145D938EF3}"/>
            </a:ext>
          </a:extLst>
        </xdr:cNvPr>
        <xdr:cNvSpPr/>
      </xdr:nvSpPr>
      <xdr:spPr>
        <a:xfrm>
          <a:off x="13652500" y="6173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86" name="テキスト ボックス 385">
          <a:extLst>
            <a:ext uri="{FF2B5EF4-FFF2-40B4-BE49-F238E27FC236}">
              <a16:creationId xmlns:a16="http://schemas.microsoft.com/office/drawing/2014/main" xmlns="" id="{98D1D944-4A90-4696-B6B9-E9974722356A}"/>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87" name="テキスト ボックス 386">
          <a:extLst>
            <a:ext uri="{FF2B5EF4-FFF2-40B4-BE49-F238E27FC236}">
              <a16:creationId xmlns:a16="http://schemas.microsoft.com/office/drawing/2014/main" xmlns="" id="{210DCEE2-B003-4917-B5BB-0B279CE457C5}"/>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88" name="テキスト ボックス 387">
          <a:extLst>
            <a:ext uri="{FF2B5EF4-FFF2-40B4-BE49-F238E27FC236}">
              <a16:creationId xmlns:a16="http://schemas.microsoft.com/office/drawing/2014/main" xmlns="" id="{B80204A0-89E5-4B94-B4EF-6940662C4DE7}"/>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89" name="テキスト ボックス 388">
          <a:extLst>
            <a:ext uri="{FF2B5EF4-FFF2-40B4-BE49-F238E27FC236}">
              <a16:creationId xmlns:a16="http://schemas.microsoft.com/office/drawing/2014/main" xmlns="" id="{A213442B-777D-4279-A599-4D9D3C5933F4}"/>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90" name="テキスト ボックス 389">
          <a:extLst>
            <a:ext uri="{FF2B5EF4-FFF2-40B4-BE49-F238E27FC236}">
              <a16:creationId xmlns:a16="http://schemas.microsoft.com/office/drawing/2014/main" xmlns="" id="{597D29F6-3444-4DB4-8738-DA280705775D}"/>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64588</xdr:rowOff>
    </xdr:from>
    <xdr:to>
      <xdr:col>85</xdr:col>
      <xdr:colOff>177800</xdr:colOff>
      <xdr:row>41</xdr:row>
      <xdr:rowOff>166188</xdr:rowOff>
    </xdr:to>
    <xdr:sp macro="" textlink="">
      <xdr:nvSpPr>
        <xdr:cNvPr id="391" name="楕円 390">
          <a:extLst>
            <a:ext uri="{FF2B5EF4-FFF2-40B4-BE49-F238E27FC236}">
              <a16:creationId xmlns:a16="http://schemas.microsoft.com/office/drawing/2014/main" xmlns="" id="{90C79486-8483-4F92-ADEE-8D28AB51318D}"/>
            </a:ext>
          </a:extLst>
        </xdr:cNvPr>
        <xdr:cNvSpPr/>
      </xdr:nvSpPr>
      <xdr:spPr>
        <a:xfrm>
          <a:off x="16268700" y="709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150965</xdr:rowOff>
    </xdr:from>
    <xdr:ext cx="340478" cy="259045"/>
    <xdr:sp macro="" textlink="">
      <xdr:nvSpPr>
        <xdr:cNvPr id="392" name="【一般廃棄物処理施設】&#10;有形固定資産減価償却率該当値テキスト">
          <a:extLst>
            <a:ext uri="{FF2B5EF4-FFF2-40B4-BE49-F238E27FC236}">
              <a16:creationId xmlns:a16="http://schemas.microsoft.com/office/drawing/2014/main" xmlns="" id="{07EE5F10-4BFA-4E48-B819-88E5B77BB8F0}"/>
            </a:ext>
          </a:extLst>
        </xdr:cNvPr>
        <xdr:cNvSpPr txBox="1"/>
      </xdr:nvSpPr>
      <xdr:spPr>
        <a:xfrm>
          <a:off x="16357600" y="70089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113574</xdr:rowOff>
    </xdr:from>
    <xdr:to>
      <xdr:col>81</xdr:col>
      <xdr:colOff>101600</xdr:colOff>
      <xdr:row>42</xdr:row>
      <xdr:rowOff>43724</xdr:rowOff>
    </xdr:to>
    <xdr:sp macro="" textlink="">
      <xdr:nvSpPr>
        <xdr:cNvPr id="393" name="楕円 392">
          <a:extLst>
            <a:ext uri="{FF2B5EF4-FFF2-40B4-BE49-F238E27FC236}">
              <a16:creationId xmlns:a16="http://schemas.microsoft.com/office/drawing/2014/main" xmlns="" id="{093192E4-6D10-4D22-A5A1-240697D18F28}"/>
            </a:ext>
          </a:extLst>
        </xdr:cNvPr>
        <xdr:cNvSpPr/>
      </xdr:nvSpPr>
      <xdr:spPr>
        <a:xfrm>
          <a:off x="15430500" y="7143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115388</xdr:rowOff>
    </xdr:from>
    <xdr:to>
      <xdr:col>85</xdr:col>
      <xdr:colOff>127000</xdr:colOff>
      <xdr:row>41</xdr:row>
      <xdr:rowOff>164374</xdr:rowOff>
    </xdr:to>
    <xdr:cxnSp macro="">
      <xdr:nvCxnSpPr>
        <xdr:cNvPr id="394" name="直線コネクタ 393">
          <a:extLst>
            <a:ext uri="{FF2B5EF4-FFF2-40B4-BE49-F238E27FC236}">
              <a16:creationId xmlns:a16="http://schemas.microsoft.com/office/drawing/2014/main" xmlns="" id="{91FB94F5-BA71-4156-9134-9AE96FEE9A51}"/>
            </a:ext>
          </a:extLst>
        </xdr:cNvPr>
        <xdr:cNvCxnSpPr/>
      </xdr:nvCxnSpPr>
      <xdr:spPr>
        <a:xfrm flipV="1">
          <a:off x="15481300" y="7144838"/>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105971</xdr:rowOff>
    </xdr:from>
    <xdr:ext cx="405111" cy="259045"/>
    <xdr:sp macro="" textlink="">
      <xdr:nvSpPr>
        <xdr:cNvPr id="395" name="n_1aveValue【一般廃棄物処理施設】&#10;有形固定資産減価償却率">
          <a:extLst>
            <a:ext uri="{FF2B5EF4-FFF2-40B4-BE49-F238E27FC236}">
              <a16:creationId xmlns:a16="http://schemas.microsoft.com/office/drawing/2014/main" xmlns="" id="{37636AD7-A215-4B7E-969B-5324BF7E6424}"/>
            </a:ext>
          </a:extLst>
        </xdr:cNvPr>
        <xdr:cNvSpPr txBox="1"/>
      </xdr:nvSpPr>
      <xdr:spPr>
        <a:xfrm>
          <a:off x="15266044" y="610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107604</xdr:rowOff>
    </xdr:from>
    <xdr:ext cx="405111" cy="259045"/>
    <xdr:sp macro="" textlink="">
      <xdr:nvSpPr>
        <xdr:cNvPr id="396" name="n_2aveValue【一般廃棄物処理施設】&#10;有形固定資産減価償却率">
          <a:extLst>
            <a:ext uri="{FF2B5EF4-FFF2-40B4-BE49-F238E27FC236}">
              <a16:creationId xmlns:a16="http://schemas.microsoft.com/office/drawing/2014/main" xmlns="" id="{49ACA4AF-FC21-4F32-904D-C78664C6EC7F}"/>
            </a:ext>
          </a:extLst>
        </xdr:cNvPr>
        <xdr:cNvSpPr txBox="1"/>
      </xdr:nvSpPr>
      <xdr:spPr>
        <a:xfrm>
          <a:off x="14389744" y="6108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119034</xdr:rowOff>
    </xdr:from>
    <xdr:ext cx="405111" cy="259045"/>
    <xdr:sp macro="" textlink="">
      <xdr:nvSpPr>
        <xdr:cNvPr id="397" name="n_3aveValue【一般廃棄物処理施設】&#10;有形固定資産減価償却率">
          <a:extLst>
            <a:ext uri="{FF2B5EF4-FFF2-40B4-BE49-F238E27FC236}">
              <a16:creationId xmlns:a16="http://schemas.microsoft.com/office/drawing/2014/main" xmlns="" id="{982089AF-EA7A-4B80-BB68-6BF8514AD22D}"/>
            </a:ext>
          </a:extLst>
        </xdr:cNvPr>
        <xdr:cNvSpPr txBox="1"/>
      </xdr:nvSpPr>
      <xdr:spPr>
        <a:xfrm>
          <a:off x="13500744" y="5948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42</xdr:row>
      <xdr:rowOff>34851</xdr:rowOff>
    </xdr:from>
    <xdr:ext cx="340478" cy="259045"/>
    <xdr:sp macro="" textlink="">
      <xdr:nvSpPr>
        <xdr:cNvPr id="398" name="n_1mainValue【一般廃棄物処理施設】&#10;有形固定資産減価償却率">
          <a:extLst>
            <a:ext uri="{FF2B5EF4-FFF2-40B4-BE49-F238E27FC236}">
              <a16:creationId xmlns:a16="http://schemas.microsoft.com/office/drawing/2014/main" xmlns="" id="{45593FC4-7409-4836-974C-FDF4F4E8EC9D}"/>
            </a:ext>
          </a:extLst>
        </xdr:cNvPr>
        <xdr:cNvSpPr txBox="1"/>
      </xdr:nvSpPr>
      <xdr:spPr>
        <a:xfrm>
          <a:off x="15298361" y="72357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99" name="正方形/長方形 398">
          <a:extLst>
            <a:ext uri="{FF2B5EF4-FFF2-40B4-BE49-F238E27FC236}">
              <a16:creationId xmlns:a16="http://schemas.microsoft.com/office/drawing/2014/main" xmlns="" id="{E05C12B6-8DCA-42BC-A5EB-3EC5F663B239}"/>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0" name="正方形/長方形 399">
          <a:extLst>
            <a:ext uri="{FF2B5EF4-FFF2-40B4-BE49-F238E27FC236}">
              <a16:creationId xmlns:a16="http://schemas.microsoft.com/office/drawing/2014/main" xmlns="" id="{EACD9EFF-9F0B-44DB-8135-1F7E37D2CD2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1" name="正方形/長方形 400">
          <a:extLst>
            <a:ext uri="{FF2B5EF4-FFF2-40B4-BE49-F238E27FC236}">
              <a16:creationId xmlns:a16="http://schemas.microsoft.com/office/drawing/2014/main" xmlns="" id="{CDD2C175-9588-4D84-B5E2-530D4ED3CBDD}"/>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2" name="正方形/長方形 401">
          <a:extLst>
            <a:ext uri="{FF2B5EF4-FFF2-40B4-BE49-F238E27FC236}">
              <a16:creationId xmlns:a16="http://schemas.microsoft.com/office/drawing/2014/main" xmlns="" id="{86049EC0-47A4-436A-B4A0-D18EF784E9BC}"/>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3" name="正方形/長方形 402">
          <a:extLst>
            <a:ext uri="{FF2B5EF4-FFF2-40B4-BE49-F238E27FC236}">
              <a16:creationId xmlns:a16="http://schemas.microsoft.com/office/drawing/2014/main" xmlns="" id="{0A23285A-0DE8-4167-AFA2-E63E78D81D53}"/>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4" name="正方形/長方形 403">
          <a:extLst>
            <a:ext uri="{FF2B5EF4-FFF2-40B4-BE49-F238E27FC236}">
              <a16:creationId xmlns:a16="http://schemas.microsoft.com/office/drawing/2014/main" xmlns="" id="{B8FE0A56-5A29-4866-BE62-EDE11D33A932}"/>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5" name="正方形/長方形 404">
          <a:extLst>
            <a:ext uri="{FF2B5EF4-FFF2-40B4-BE49-F238E27FC236}">
              <a16:creationId xmlns:a16="http://schemas.microsoft.com/office/drawing/2014/main" xmlns="" id="{3D89DB62-F7AB-4CEE-A74B-BFB7FE6D56FC}"/>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6" name="正方形/長方形 405">
          <a:extLst>
            <a:ext uri="{FF2B5EF4-FFF2-40B4-BE49-F238E27FC236}">
              <a16:creationId xmlns:a16="http://schemas.microsoft.com/office/drawing/2014/main" xmlns="" id="{02E45D3C-A233-4CEC-AC6E-397F97807392}"/>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07" name="テキスト ボックス 406">
          <a:extLst>
            <a:ext uri="{FF2B5EF4-FFF2-40B4-BE49-F238E27FC236}">
              <a16:creationId xmlns:a16="http://schemas.microsoft.com/office/drawing/2014/main" xmlns="" id="{8BAE7F51-036B-4C66-A35C-EDCA3C4C5337}"/>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08" name="直線コネクタ 407">
          <a:extLst>
            <a:ext uri="{FF2B5EF4-FFF2-40B4-BE49-F238E27FC236}">
              <a16:creationId xmlns:a16="http://schemas.microsoft.com/office/drawing/2014/main" xmlns="" id="{1DDF9F78-2775-42AE-B243-FB4CC3707E97}"/>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09" name="直線コネクタ 408">
          <a:extLst>
            <a:ext uri="{FF2B5EF4-FFF2-40B4-BE49-F238E27FC236}">
              <a16:creationId xmlns:a16="http://schemas.microsoft.com/office/drawing/2014/main" xmlns="" id="{6A920C23-43D7-488C-8BE1-F07F6F33F939}"/>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10" name="テキスト ボックス 409">
          <a:extLst>
            <a:ext uri="{FF2B5EF4-FFF2-40B4-BE49-F238E27FC236}">
              <a16:creationId xmlns:a16="http://schemas.microsoft.com/office/drawing/2014/main" xmlns="" id="{D5874F0D-2F32-4608-95A9-6CB3722B9B8F}"/>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11" name="直線コネクタ 410">
          <a:extLst>
            <a:ext uri="{FF2B5EF4-FFF2-40B4-BE49-F238E27FC236}">
              <a16:creationId xmlns:a16="http://schemas.microsoft.com/office/drawing/2014/main" xmlns="" id="{7262745C-4E79-492C-8FC8-A85101CDF9E9}"/>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12" name="テキスト ボックス 411">
          <a:extLst>
            <a:ext uri="{FF2B5EF4-FFF2-40B4-BE49-F238E27FC236}">
              <a16:creationId xmlns:a16="http://schemas.microsoft.com/office/drawing/2014/main" xmlns="" id="{5C8F8959-1C7D-48F1-B8ED-5B4404824432}"/>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13" name="直線コネクタ 412">
          <a:extLst>
            <a:ext uri="{FF2B5EF4-FFF2-40B4-BE49-F238E27FC236}">
              <a16:creationId xmlns:a16="http://schemas.microsoft.com/office/drawing/2014/main" xmlns="" id="{471B0837-D0A8-4A23-BD1E-F9ADC6183EB9}"/>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14" name="テキスト ボックス 413">
          <a:extLst>
            <a:ext uri="{FF2B5EF4-FFF2-40B4-BE49-F238E27FC236}">
              <a16:creationId xmlns:a16="http://schemas.microsoft.com/office/drawing/2014/main" xmlns="" id="{D2DE6112-EB7F-4BC3-B591-634C4F77CD4F}"/>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15" name="直線コネクタ 414">
          <a:extLst>
            <a:ext uri="{FF2B5EF4-FFF2-40B4-BE49-F238E27FC236}">
              <a16:creationId xmlns:a16="http://schemas.microsoft.com/office/drawing/2014/main" xmlns="" id="{FE9490E5-4DBF-4EEF-9A28-00950EDF6F15}"/>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16" name="テキスト ボックス 415">
          <a:extLst>
            <a:ext uri="{FF2B5EF4-FFF2-40B4-BE49-F238E27FC236}">
              <a16:creationId xmlns:a16="http://schemas.microsoft.com/office/drawing/2014/main" xmlns="" id="{01E34275-0387-4667-BFBB-D251505962A8}"/>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17" name="直線コネクタ 416">
          <a:extLst>
            <a:ext uri="{FF2B5EF4-FFF2-40B4-BE49-F238E27FC236}">
              <a16:creationId xmlns:a16="http://schemas.microsoft.com/office/drawing/2014/main" xmlns="" id="{BC6650ED-ADC9-46F3-8B8F-6ADF72A155A2}"/>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18" name="テキスト ボックス 417">
          <a:extLst>
            <a:ext uri="{FF2B5EF4-FFF2-40B4-BE49-F238E27FC236}">
              <a16:creationId xmlns:a16="http://schemas.microsoft.com/office/drawing/2014/main" xmlns="" id="{6269DF03-E907-47C5-A63F-28599609CA1B}"/>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19" name="【一般廃棄物処理施設】&#10;一人当たり有形固定資産（償却資産）額グラフ枠">
          <a:extLst>
            <a:ext uri="{FF2B5EF4-FFF2-40B4-BE49-F238E27FC236}">
              <a16:creationId xmlns:a16="http://schemas.microsoft.com/office/drawing/2014/main" xmlns="" id="{50FFC06D-333B-4C42-A675-27281E705B44}"/>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137305</xdr:rowOff>
    </xdr:from>
    <xdr:to>
      <xdr:col>116</xdr:col>
      <xdr:colOff>62864</xdr:colOff>
      <xdr:row>41</xdr:row>
      <xdr:rowOff>132200</xdr:rowOff>
    </xdr:to>
    <xdr:cxnSp macro="">
      <xdr:nvCxnSpPr>
        <xdr:cNvPr id="420" name="直線コネクタ 419">
          <a:extLst>
            <a:ext uri="{FF2B5EF4-FFF2-40B4-BE49-F238E27FC236}">
              <a16:creationId xmlns:a16="http://schemas.microsoft.com/office/drawing/2014/main" xmlns="" id="{AE3CC4EE-F8C7-471A-B62E-2844418C5E2A}"/>
            </a:ext>
          </a:extLst>
        </xdr:cNvPr>
        <xdr:cNvCxnSpPr/>
      </xdr:nvCxnSpPr>
      <xdr:spPr>
        <a:xfrm flipV="1">
          <a:off x="22160864" y="5795155"/>
          <a:ext cx="0" cy="1366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136027</xdr:rowOff>
    </xdr:from>
    <xdr:ext cx="378565" cy="259045"/>
    <xdr:sp macro="" textlink="">
      <xdr:nvSpPr>
        <xdr:cNvPr id="421" name="【一般廃棄物処理施設】&#10;一人当たり有形固定資産（償却資産）額最小値テキスト">
          <a:extLst>
            <a:ext uri="{FF2B5EF4-FFF2-40B4-BE49-F238E27FC236}">
              <a16:creationId xmlns:a16="http://schemas.microsoft.com/office/drawing/2014/main" xmlns="" id="{5EDEA136-AE44-41D7-BACB-8B42D630DFA2}"/>
            </a:ext>
          </a:extLst>
        </xdr:cNvPr>
        <xdr:cNvSpPr txBox="1"/>
      </xdr:nvSpPr>
      <xdr:spPr>
        <a:xfrm>
          <a:off x="22199600" y="71654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132200</xdr:rowOff>
    </xdr:from>
    <xdr:to>
      <xdr:col>116</xdr:col>
      <xdr:colOff>152400</xdr:colOff>
      <xdr:row>41</xdr:row>
      <xdr:rowOff>132200</xdr:rowOff>
    </xdr:to>
    <xdr:cxnSp macro="">
      <xdr:nvCxnSpPr>
        <xdr:cNvPr id="422" name="直線コネクタ 421">
          <a:extLst>
            <a:ext uri="{FF2B5EF4-FFF2-40B4-BE49-F238E27FC236}">
              <a16:creationId xmlns:a16="http://schemas.microsoft.com/office/drawing/2014/main" xmlns="" id="{9557CC3A-D796-4B86-9BD3-038E09DD105A}"/>
            </a:ext>
          </a:extLst>
        </xdr:cNvPr>
        <xdr:cNvCxnSpPr/>
      </xdr:nvCxnSpPr>
      <xdr:spPr>
        <a:xfrm>
          <a:off x="22072600" y="7161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83982</xdr:rowOff>
    </xdr:from>
    <xdr:ext cx="599010" cy="259045"/>
    <xdr:sp macro="" textlink="">
      <xdr:nvSpPr>
        <xdr:cNvPr id="423" name="【一般廃棄物処理施設】&#10;一人当たり有形固定資産（償却資産）額最大値テキスト">
          <a:extLst>
            <a:ext uri="{FF2B5EF4-FFF2-40B4-BE49-F238E27FC236}">
              <a16:creationId xmlns:a16="http://schemas.microsoft.com/office/drawing/2014/main" xmlns="" id="{FBF09F8C-FDD3-48C4-BD1D-F73C02CF4B91}"/>
            </a:ext>
          </a:extLst>
        </xdr:cNvPr>
        <xdr:cNvSpPr txBox="1"/>
      </xdr:nvSpPr>
      <xdr:spPr>
        <a:xfrm>
          <a:off x="22199600" y="5570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598,270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137305</xdr:rowOff>
    </xdr:from>
    <xdr:to>
      <xdr:col>116</xdr:col>
      <xdr:colOff>152400</xdr:colOff>
      <xdr:row>33</xdr:row>
      <xdr:rowOff>137305</xdr:rowOff>
    </xdr:to>
    <xdr:cxnSp macro="">
      <xdr:nvCxnSpPr>
        <xdr:cNvPr id="424" name="直線コネクタ 423">
          <a:extLst>
            <a:ext uri="{FF2B5EF4-FFF2-40B4-BE49-F238E27FC236}">
              <a16:creationId xmlns:a16="http://schemas.microsoft.com/office/drawing/2014/main" xmlns="" id="{8D277910-77AE-4722-9715-DF96C534223E}"/>
            </a:ext>
          </a:extLst>
        </xdr:cNvPr>
        <xdr:cNvCxnSpPr/>
      </xdr:nvCxnSpPr>
      <xdr:spPr>
        <a:xfrm>
          <a:off x="22072600" y="579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139465</xdr:rowOff>
    </xdr:from>
    <xdr:ext cx="599010" cy="259045"/>
    <xdr:sp macro="" textlink="">
      <xdr:nvSpPr>
        <xdr:cNvPr id="425" name="【一般廃棄物処理施設】&#10;一人当たり有形固定資産（償却資産）額平均値テキスト">
          <a:extLst>
            <a:ext uri="{FF2B5EF4-FFF2-40B4-BE49-F238E27FC236}">
              <a16:creationId xmlns:a16="http://schemas.microsoft.com/office/drawing/2014/main" xmlns="" id="{2D411969-92BF-4382-9B14-FED060ADD320}"/>
            </a:ext>
          </a:extLst>
        </xdr:cNvPr>
        <xdr:cNvSpPr txBox="1"/>
      </xdr:nvSpPr>
      <xdr:spPr>
        <a:xfrm>
          <a:off x="22199600" y="66545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116588</xdr:rowOff>
    </xdr:from>
    <xdr:to>
      <xdr:col>116</xdr:col>
      <xdr:colOff>114300</xdr:colOff>
      <xdr:row>40</xdr:row>
      <xdr:rowOff>46738</xdr:rowOff>
    </xdr:to>
    <xdr:sp macro="" textlink="">
      <xdr:nvSpPr>
        <xdr:cNvPr id="426" name="フローチャート: 判断 425">
          <a:extLst>
            <a:ext uri="{FF2B5EF4-FFF2-40B4-BE49-F238E27FC236}">
              <a16:creationId xmlns:a16="http://schemas.microsoft.com/office/drawing/2014/main" xmlns="" id="{167A4420-496B-4E6A-A0F5-581E2D96AB03}"/>
            </a:ext>
          </a:extLst>
        </xdr:cNvPr>
        <xdr:cNvSpPr/>
      </xdr:nvSpPr>
      <xdr:spPr>
        <a:xfrm>
          <a:off x="22110700" y="6803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116132</xdr:rowOff>
    </xdr:from>
    <xdr:to>
      <xdr:col>112</xdr:col>
      <xdr:colOff>38100</xdr:colOff>
      <xdr:row>40</xdr:row>
      <xdr:rowOff>46282</xdr:rowOff>
    </xdr:to>
    <xdr:sp macro="" textlink="">
      <xdr:nvSpPr>
        <xdr:cNvPr id="427" name="フローチャート: 判断 426">
          <a:extLst>
            <a:ext uri="{FF2B5EF4-FFF2-40B4-BE49-F238E27FC236}">
              <a16:creationId xmlns:a16="http://schemas.microsoft.com/office/drawing/2014/main" xmlns="" id="{36D9113F-274A-46CD-8653-38C6C78D0BED}"/>
            </a:ext>
          </a:extLst>
        </xdr:cNvPr>
        <xdr:cNvSpPr/>
      </xdr:nvSpPr>
      <xdr:spPr>
        <a:xfrm>
          <a:off x="21272500" y="6802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162832</xdr:rowOff>
    </xdr:from>
    <xdr:to>
      <xdr:col>107</xdr:col>
      <xdr:colOff>101600</xdr:colOff>
      <xdr:row>40</xdr:row>
      <xdr:rowOff>92982</xdr:rowOff>
    </xdr:to>
    <xdr:sp macro="" textlink="">
      <xdr:nvSpPr>
        <xdr:cNvPr id="428" name="フローチャート: 判断 427">
          <a:extLst>
            <a:ext uri="{FF2B5EF4-FFF2-40B4-BE49-F238E27FC236}">
              <a16:creationId xmlns:a16="http://schemas.microsoft.com/office/drawing/2014/main" xmlns="" id="{F65B8682-83B0-41C1-88AF-E073750C4217}"/>
            </a:ext>
          </a:extLst>
        </xdr:cNvPr>
        <xdr:cNvSpPr/>
      </xdr:nvSpPr>
      <xdr:spPr>
        <a:xfrm>
          <a:off x="20383500" y="6849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19443</xdr:rowOff>
    </xdr:from>
    <xdr:to>
      <xdr:col>102</xdr:col>
      <xdr:colOff>165100</xdr:colOff>
      <xdr:row>40</xdr:row>
      <xdr:rowOff>121043</xdr:rowOff>
    </xdr:to>
    <xdr:sp macro="" textlink="">
      <xdr:nvSpPr>
        <xdr:cNvPr id="429" name="フローチャート: 判断 428">
          <a:extLst>
            <a:ext uri="{FF2B5EF4-FFF2-40B4-BE49-F238E27FC236}">
              <a16:creationId xmlns:a16="http://schemas.microsoft.com/office/drawing/2014/main" xmlns="" id="{D185B0EF-DEF6-4501-95DB-C63B2D62E0C3}"/>
            </a:ext>
          </a:extLst>
        </xdr:cNvPr>
        <xdr:cNvSpPr/>
      </xdr:nvSpPr>
      <xdr:spPr>
        <a:xfrm>
          <a:off x="19494500" y="6877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xmlns="" id="{0C9F7BB1-FF01-425D-8126-062145D2780F}"/>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xmlns="" id="{0D59E720-7482-4270-AFA2-D5FBF751A149}"/>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xmlns="" id="{0F818F59-DBFF-4D5B-8F7C-B25F9F373D96}"/>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xmlns="" id="{9F00893C-2E09-46D1-934C-DA967490856B}"/>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xmlns="" id="{9067D538-7EDC-42A3-A99C-388479EA1176}"/>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73260</xdr:rowOff>
    </xdr:from>
    <xdr:to>
      <xdr:col>116</xdr:col>
      <xdr:colOff>114300</xdr:colOff>
      <xdr:row>42</xdr:row>
      <xdr:rowOff>3410</xdr:rowOff>
    </xdr:to>
    <xdr:sp macro="" textlink="">
      <xdr:nvSpPr>
        <xdr:cNvPr id="435" name="楕円 434">
          <a:extLst>
            <a:ext uri="{FF2B5EF4-FFF2-40B4-BE49-F238E27FC236}">
              <a16:creationId xmlns:a16="http://schemas.microsoft.com/office/drawing/2014/main" xmlns="" id="{AB9A8CDB-E0F7-41C3-8C98-8775A968BE0C}"/>
            </a:ext>
          </a:extLst>
        </xdr:cNvPr>
        <xdr:cNvSpPr/>
      </xdr:nvSpPr>
      <xdr:spPr>
        <a:xfrm>
          <a:off x="22110700" y="7102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159637</xdr:rowOff>
    </xdr:from>
    <xdr:ext cx="469744" cy="259045"/>
    <xdr:sp macro="" textlink="">
      <xdr:nvSpPr>
        <xdr:cNvPr id="436" name="【一般廃棄物処理施設】&#10;一人当たり有形固定資産（償却資産）額該当値テキスト">
          <a:extLst>
            <a:ext uri="{FF2B5EF4-FFF2-40B4-BE49-F238E27FC236}">
              <a16:creationId xmlns:a16="http://schemas.microsoft.com/office/drawing/2014/main" xmlns="" id="{BD1E155E-22C2-4313-A0CB-8254FD8608C6}"/>
            </a:ext>
          </a:extLst>
        </xdr:cNvPr>
        <xdr:cNvSpPr txBox="1"/>
      </xdr:nvSpPr>
      <xdr:spPr>
        <a:xfrm>
          <a:off x="22199600" y="7017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73342</xdr:rowOff>
    </xdr:from>
    <xdr:to>
      <xdr:col>112</xdr:col>
      <xdr:colOff>38100</xdr:colOff>
      <xdr:row>42</xdr:row>
      <xdr:rowOff>3492</xdr:rowOff>
    </xdr:to>
    <xdr:sp macro="" textlink="">
      <xdr:nvSpPr>
        <xdr:cNvPr id="437" name="楕円 436">
          <a:extLst>
            <a:ext uri="{FF2B5EF4-FFF2-40B4-BE49-F238E27FC236}">
              <a16:creationId xmlns:a16="http://schemas.microsoft.com/office/drawing/2014/main" xmlns="" id="{E6CB1D68-BAA6-4558-A110-9E74654DF5F7}"/>
            </a:ext>
          </a:extLst>
        </xdr:cNvPr>
        <xdr:cNvSpPr/>
      </xdr:nvSpPr>
      <xdr:spPr>
        <a:xfrm>
          <a:off x="21272500" y="710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124060</xdr:rowOff>
    </xdr:from>
    <xdr:to>
      <xdr:col>116</xdr:col>
      <xdr:colOff>63500</xdr:colOff>
      <xdr:row>41</xdr:row>
      <xdr:rowOff>124142</xdr:rowOff>
    </xdr:to>
    <xdr:cxnSp macro="">
      <xdr:nvCxnSpPr>
        <xdr:cNvPr id="438" name="直線コネクタ 437">
          <a:extLst>
            <a:ext uri="{FF2B5EF4-FFF2-40B4-BE49-F238E27FC236}">
              <a16:creationId xmlns:a16="http://schemas.microsoft.com/office/drawing/2014/main" xmlns="" id="{D44112B4-1274-49EE-8294-F936FA20857C}"/>
            </a:ext>
          </a:extLst>
        </xdr:cNvPr>
        <xdr:cNvCxnSpPr/>
      </xdr:nvCxnSpPr>
      <xdr:spPr>
        <a:xfrm flipV="1">
          <a:off x="21323300" y="7153510"/>
          <a:ext cx="838200" cy="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62809</xdr:rowOff>
    </xdr:from>
    <xdr:ext cx="599010" cy="259045"/>
    <xdr:sp macro="" textlink="">
      <xdr:nvSpPr>
        <xdr:cNvPr id="439" name="n_1aveValue【一般廃棄物処理施設】&#10;一人当たり有形固定資産（償却資産）額">
          <a:extLst>
            <a:ext uri="{FF2B5EF4-FFF2-40B4-BE49-F238E27FC236}">
              <a16:creationId xmlns:a16="http://schemas.microsoft.com/office/drawing/2014/main" xmlns="" id="{2793B194-1E0E-4C0D-A3B2-6D543E3336E8}"/>
            </a:ext>
          </a:extLst>
        </xdr:cNvPr>
        <xdr:cNvSpPr txBox="1"/>
      </xdr:nvSpPr>
      <xdr:spPr>
        <a:xfrm>
          <a:off x="21011095" y="6577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109509</xdr:rowOff>
    </xdr:from>
    <xdr:ext cx="599010" cy="259045"/>
    <xdr:sp macro="" textlink="">
      <xdr:nvSpPr>
        <xdr:cNvPr id="440" name="n_2aveValue【一般廃棄物処理施設】&#10;一人当たり有形固定資産（償却資産）額">
          <a:extLst>
            <a:ext uri="{FF2B5EF4-FFF2-40B4-BE49-F238E27FC236}">
              <a16:creationId xmlns:a16="http://schemas.microsoft.com/office/drawing/2014/main" xmlns="" id="{633A370A-6949-4D7C-8355-96153048D736}"/>
            </a:ext>
          </a:extLst>
        </xdr:cNvPr>
        <xdr:cNvSpPr txBox="1"/>
      </xdr:nvSpPr>
      <xdr:spPr>
        <a:xfrm>
          <a:off x="20134795" y="6624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137570</xdr:rowOff>
    </xdr:from>
    <xdr:ext cx="599010" cy="259045"/>
    <xdr:sp macro="" textlink="">
      <xdr:nvSpPr>
        <xdr:cNvPr id="441" name="n_3aveValue【一般廃棄物処理施設】&#10;一人当たり有形固定資産（償却資産）額">
          <a:extLst>
            <a:ext uri="{FF2B5EF4-FFF2-40B4-BE49-F238E27FC236}">
              <a16:creationId xmlns:a16="http://schemas.microsoft.com/office/drawing/2014/main" xmlns="" id="{3F5B94C5-29F2-4D9D-A2F1-67CA4EFB3C10}"/>
            </a:ext>
          </a:extLst>
        </xdr:cNvPr>
        <xdr:cNvSpPr txBox="1"/>
      </xdr:nvSpPr>
      <xdr:spPr>
        <a:xfrm>
          <a:off x="19245795" y="6652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120728</xdr:colOff>
      <xdr:row>41</xdr:row>
      <xdr:rowOff>166069</xdr:rowOff>
    </xdr:from>
    <xdr:ext cx="469744" cy="259045"/>
    <xdr:sp macro="" textlink="">
      <xdr:nvSpPr>
        <xdr:cNvPr id="442" name="n_1mainValue【一般廃棄物処理施設】&#10;一人当たり有形固定資産（償却資産）額">
          <a:extLst>
            <a:ext uri="{FF2B5EF4-FFF2-40B4-BE49-F238E27FC236}">
              <a16:creationId xmlns:a16="http://schemas.microsoft.com/office/drawing/2014/main" xmlns="" id="{F6EE9B6F-3B70-4237-B96B-FA1A6B40B043}"/>
            </a:ext>
          </a:extLst>
        </xdr:cNvPr>
        <xdr:cNvSpPr txBox="1"/>
      </xdr:nvSpPr>
      <xdr:spPr>
        <a:xfrm>
          <a:off x="21075728" y="7195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43" name="正方形/長方形 442">
          <a:extLst>
            <a:ext uri="{FF2B5EF4-FFF2-40B4-BE49-F238E27FC236}">
              <a16:creationId xmlns:a16="http://schemas.microsoft.com/office/drawing/2014/main" xmlns="" id="{42DAC77E-D3FD-4FB7-B510-0D7E10716BCC}"/>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44" name="正方形/長方形 443">
          <a:extLst>
            <a:ext uri="{FF2B5EF4-FFF2-40B4-BE49-F238E27FC236}">
              <a16:creationId xmlns:a16="http://schemas.microsoft.com/office/drawing/2014/main" xmlns="" id="{301B5844-E1FC-48A4-8656-2857E5CB8EDA}"/>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45" name="正方形/長方形 444">
          <a:extLst>
            <a:ext uri="{FF2B5EF4-FFF2-40B4-BE49-F238E27FC236}">
              <a16:creationId xmlns:a16="http://schemas.microsoft.com/office/drawing/2014/main" xmlns="" id="{50522808-664F-4054-B55F-7638E8DA7465}"/>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46" name="正方形/長方形 445">
          <a:extLst>
            <a:ext uri="{FF2B5EF4-FFF2-40B4-BE49-F238E27FC236}">
              <a16:creationId xmlns:a16="http://schemas.microsoft.com/office/drawing/2014/main" xmlns="" id="{2E1585BE-04E7-4E98-809A-A9BBDFF78AC5}"/>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47" name="正方形/長方形 446">
          <a:extLst>
            <a:ext uri="{FF2B5EF4-FFF2-40B4-BE49-F238E27FC236}">
              <a16:creationId xmlns:a16="http://schemas.microsoft.com/office/drawing/2014/main" xmlns="" id="{3D0D1405-37EC-4339-B7A5-D9BAAA85D92B}"/>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48" name="正方形/長方形 447">
          <a:extLst>
            <a:ext uri="{FF2B5EF4-FFF2-40B4-BE49-F238E27FC236}">
              <a16:creationId xmlns:a16="http://schemas.microsoft.com/office/drawing/2014/main" xmlns="" id="{F3BECC5F-679C-47F0-9113-2610AF51405D}"/>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49" name="正方形/長方形 448">
          <a:extLst>
            <a:ext uri="{FF2B5EF4-FFF2-40B4-BE49-F238E27FC236}">
              <a16:creationId xmlns:a16="http://schemas.microsoft.com/office/drawing/2014/main" xmlns="" id="{459E010D-FC0B-4988-A1FF-84326537F021}"/>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0" name="正方形/長方形 449">
          <a:extLst>
            <a:ext uri="{FF2B5EF4-FFF2-40B4-BE49-F238E27FC236}">
              <a16:creationId xmlns:a16="http://schemas.microsoft.com/office/drawing/2014/main" xmlns="" id="{3EDE0620-D939-4970-BE8F-E4246050DA99}"/>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51" name="テキスト ボックス 450">
          <a:extLst>
            <a:ext uri="{FF2B5EF4-FFF2-40B4-BE49-F238E27FC236}">
              <a16:creationId xmlns:a16="http://schemas.microsoft.com/office/drawing/2014/main" xmlns="" id="{916B8175-1806-4E83-8950-8FDD45793483}"/>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52" name="直線コネクタ 451">
          <a:extLst>
            <a:ext uri="{FF2B5EF4-FFF2-40B4-BE49-F238E27FC236}">
              <a16:creationId xmlns:a16="http://schemas.microsoft.com/office/drawing/2014/main" xmlns="" id="{C12E7EA8-FE05-4E10-A27D-54B3341C5C2C}"/>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76200</xdr:rowOff>
    </xdr:from>
    <xdr:to>
      <xdr:col>89</xdr:col>
      <xdr:colOff>177800</xdr:colOff>
      <xdr:row>64</xdr:row>
      <xdr:rowOff>76200</xdr:rowOff>
    </xdr:to>
    <xdr:cxnSp macro="">
      <xdr:nvCxnSpPr>
        <xdr:cNvPr id="453" name="直線コネクタ 452">
          <a:extLst>
            <a:ext uri="{FF2B5EF4-FFF2-40B4-BE49-F238E27FC236}">
              <a16:creationId xmlns:a16="http://schemas.microsoft.com/office/drawing/2014/main" xmlns="" id="{52E7D45C-8446-43FF-8C5E-86D76EC316B4}"/>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105427</xdr:rowOff>
    </xdr:from>
    <xdr:ext cx="338939" cy="259045"/>
    <xdr:sp macro="" textlink="">
      <xdr:nvSpPr>
        <xdr:cNvPr id="454" name="テキスト ボックス 453">
          <a:extLst>
            <a:ext uri="{FF2B5EF4-FFF2-40B4-BE49-F238E27FC236}">
              <a16:creationId xmlns:a16="http://schemas.microsoft.com/office/drawing/2014/main" xmlns="" id="{4B31DA38-D37D-4117-AFCF-867824324E25}"/>
            </a:ext>
          </a:extLst>
        </xdr:cNvPr>
        <xdr:cNvSpPr txBox="1"/>
      </xdr:nvSpPr>
      <xdr:spPr>
        <a:xfrm>
          <a:off x="12107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55" name="直線コネクタ 454">
          <a:extLst>
            <a:ext uri="{FF2B5EF4-FFF2-40B4-BE49-F238E27FC236}">
              <a16:creationId xmlns:a16="http://schemas.microsoft.com/office/drawing/2014/main" xmlns="" id="{6CE4CDE8-6DA9-44C3-88AD-7DF8298F68A2}"/>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56" name="テキスト ボックス 455">
          <a:extLst>
            <a:ext uri="{FF2B5EF4-FFF2-40B4-BE49-F238E27FC236}">
              <a16:creationId xmlns:a16="http://schemas.microsoft.com/office/drawing/2014/main" xmlns="" id="{5B85235D-3533-45E8-9175-E4587C58097B}"/>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57" name="直線コネクタ 456">
          <a:extLst>
            <a:ext uri="{FF2B5EF4-FFF2-40B4-BE49-F238E27FC236}">
              <a16:creationId xmlns:a16="http://schemas.microsoft.com/office/drawing/2014/main" xmlns="" id="{8D6AA462-0778-4045-82E4-83366EAF3C47}"/>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58" name="テキスト ボックス 457">
          <a:extLst>
            <a:ext uri="{FF2B5EF4-FFF2-40B4-BE49-F238E27FC236}">
              <a16:creationId xmlns:a16="http://schemas.microsoft.com/office/drawing/2014/main" xmlns="" id="{CFC4E22A-0AAD-4E71-B5A9-33B50B5B60AD}"/>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59" name="直線コネクタ 458">
          <a:extLst>
            <a:ext uri="{FF2B5EF4-FFF2-40B4-BE49-F238E27FC236}">
              <a16:creationId xmlns:a16="http://schemas.microsoft.com/office/drawing/2014/main" xmlns="" id="{3DB3934C-75A5-4D03-A58C-4B38E32123C7}"/>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60" name="テキスト ボックス 459">
          <a:extLst>
            <a:ext uri="{FF2B5EF4-FFF2-40B4-BE49-F238E27FC236}">
              <a16:creationId xmlns:a16="http://schemas.microsoft.com/office/drawing/2014/main" xmlns="" id="{74CEF799-5098-4150-8FF2-9FC80727E909}"/>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61" name="直線コネクタ 460">
          <a:extLst>
            <a:ext uri="{FF2B5EF4-FFF2-40B4-BE49-F238E27FC236}">
              <a16:creationId xmlns:a16="http://schemas.microsoft.com/office/drawing/2014/main" xmlns="" id="{1375178A-2409-467F-BAAA-824F86E57C98}"/>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62" name="テキスト ボックス 461">
          <a:extLst>
            <a:ext uri="{FF2B5EF4-FFF2-40B4-BE49-F238E27FC236}">
              <a16:creationId xmlns:a16="http://schemas.microsoft.com/office/drawing/2014/main" xmlns="" id="{A67AAE2B-4854-42B3-A615-51CCF40D91C8}"/>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63" name="直線コネクタ 462">
          <a:extLst>
            <a:ext uri="{FF2B5EF4-FFF2-40B4-BE49-F238E27FC236}">
              <a16:creationId xmlns:a16="http://schemas.microsoft.com/office/drawing/2014/main" xmlns="" id="{201AADA2-F1B3-476B-9B17-F9F31882804C}"/>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64" name="テキスト ボックス 463">
          <a:extLst>
            <a:ext uri="{FF2B5EF4-FFF2-40B4-BE49-F238E27FC236}">
              <a16:creationId xmlns:a16="http://schemas.microsoft.com/office/drawing/2014/main" xmlns="" id="{AD72634A-C062-40D8-9487-720E96A796A3}"/>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65" name="【保健センター・保健所】&#10;有形固定資産減価償却率グラフ枠">
          <a:extLst>
            <a:ext uri="{FF2B5EF4-FFF2-40B4-BE49-F238E27FC236}">
              <a16:creationId xmlns:a16="http://schemas.microsoft.com/office/drawing/2014/main" xmlns="" id="{8E9DD21E-E2E7-449F-87CE-98C90A367FA9}"/>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26670</xdr:rowOff>
    </xdr:from>
    <xdr:to>
      <xdr:col>85</xdr:col>
      <xdr:colOff>126364</xdr:colOff>
      <xdr:row>64</xdr:row>
      <xdr:rowOff>24765</xdr:rowOff>
    </xdr:to>
    <xdr:cxnSp macro="">
      <xdr:nvCxnSpPr>
        <xdr:cNvPr id="466" name="直線コネクタ 465">
          <a:extLst>
            <a:ext uri="{FF2B5EF4-FFF2-40B4-BE49-F238E27FC236}">
              <a16:creationId xmlns:a16="http://schemas.microsoft.com/office/drawing/2014/main" xmlns="" id="{D360DE0B-385E-428E-9622-F95913C61827}"/>
            </a:ext>
          </a:extLst>
        </xdr:cNvPr>
        <xdr:cNvCxnSpPr/>
      </xdr:nvCxnSpPr>
      <xdr:spPr>
        <a:xfrm flipV="1">
          <a:off x="16318864" y="9456420"/>
          <a:ext cx="0" cy="1541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28592</xdr:rowOff>
    </xdr:from>
    <xdr:ext cx="340478" cy="259045"/>
    <xdr:sp macro="" textlink="">
      <xdr:nvSpPr>
        <xdr:cNvPr id="467" name="【保健センター・保健所】&#10;有形固定資産減価償却率最小値テキスト">
          <a:extLst>
            <a:ext uri="{FF2B5EF4-FFF2-40B4-BE49-F238E27FC236}">
              <a16:creationId xmlns:a16="http://schemas.microsoft.com/office/drawing/2014/main" xmlns="" id="{EF4ABA8B-F52B-4DC3-8CFA-C83890BAFB70}"/>
            </a:ext>
          </a:extLst>
        </xdr:cNvPr>
        <xdr:cNvSpPr txBox="1"/>
      </xdr:nvSpPr>
      <xdr:spPr>
        <a:xfrm>
          <a:off x="16357600" y="1100139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24765</xdr:rowOff>
    </xdr:from>
    <xdr:to>
      <xdr:col>86</xdr:col>
      <xdr:colOff>25400</xdr:colOff>
      <xdr:row>64</xdr:row>
      <xdr:rowOff>24765</xdr:rowOff>
    </xdr:to>
    <xdr:cxnSp macro="">
      <xdr:nvCxnSpPr>
        <xdr:cNvPr id="468" name="直線コネクタ 467">
          <a:extLst>
            <a:ext uri="{FF2B5EF4-FFF2-40B4-BE49-F238E27FC236}">
              <a16:creationId xmlns:a16="http://schemas.microsoft.com/office/drawing/2014/main" xmlns="" id="{4EF8347D-89ED-4188-8A4C-5A368B30F8FD}"/>
            </a:ext>
          </a:extLst>
        </xdr:cNvPr>
        <xdr:cNvCxnSpPr/>
      </xdr:nvCxnSpPr>
      <xdr:spPr>
        <a:xfrm>
          <a:off x="16230600" y="10997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144797</xdr:rowOff>
    </xdr:from>
    <xdr:ext cx="405111" cy="259045"/>
    <xdr:sp macro="" textlink="">
      <xdr:nvSpPr>
        <xdr:cNvPr id="469" name="【保健センター・保健所】&#10;有形固定資産減価償却率最大値テキスト">
          <a:extLst>
            <a:ext uri="{FF2B5EF4-FFF2-40B4-BE49-F238E27FC236}">
              <a16:creationId xmlns:a16="http://schemas.microsoft.com/office/drawing/2014/main" xmlns="" id="{B324BDCC-79D7-404F-8374-B6EB8621538E}"/>
            </a:ext>
          </a:extLst>
        </xdr:cNvPr>
        <xdr:cNvSpPr txBox="1"/>
      </xdr:nvSpPr>
      <xdr:spPr>
        <a:xfrm>
          <a:off x="16357600" y="9231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26670</xdr:rowOff>
    </xdr:from>
    <xdr:to>
      <xdr:col>86</xdr:col>
      <xdr:colOff>25400</xdr:colOff>
      <xdr:row>55</xdr:row>
      <xdr:rowOff>26670</xdr:rowOff>
    </xdr:to>
    <xdr:cxnSp macro="">
      <xdr:nvCxnSpPr>
        <xdr:cNvPr id="470" name="直線コネクタ 469">
          <a:extLst>
            <a:ext uri="{FF2B5EF4-FFF2-40B4-BE49-F238E27FC236}">
              <a16:creationId xmlns:a16="http://schemas.microsoft.com/office/drawing/2014/main" xmlns="" id="{DFEF866F-065B-4697-92FA-5FA7186C61C3}"/>
            </a:ext>
          </a:extLst>
        </xdr:cNvPr>
        <xdr:cNvCxnSpPr/>
      </xdr:nvCxnSpPr>
      <xdr:spPr>
        <a:xfrm>
          <a:off x="16230600" y="945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80027</xdr:rowOff>
    </xdr:from>
    <xdr:ext cx="405111" cy="259045"/>
    <xdr:sp macro="" textlink="">
      <xdr:nvSpPr>
        <xdr:cNvPr id="471" name="【保健センター・保健所】&#10;有形固定資産減価償却率平均値テキスト">
          <a:extLst>
            <a:ext uri="{FF2B5EF4-FFF2-40B4-BE49-F238E27FC236}">
              <a16:creationId xmlns:a16="http://schemas.microsoft.com/office/drawing/2014/main" xmlns="" id="{BD1740C5-B134-4B69-AF85-8AA3178F46B6}"/>
            </a:ext>
          </a:extLst>
        </xdr:cNvPr>
        <xdr:cNvSpPr txBox="1"/>
      </xdr:nvSpPr>
      <xdr:spPr>
        <a:xfrm>
          <a:off x="16357600" y="101955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101600</xdr:rowOff>
    </xdr:from>
    <xdr:to>
      <xdr:col>85</xdr:col>
      <xdr:colOff>177800</xdr:colOff>
      <xdr:row>60</xdr:row>
      <xdr:rowOff>31750</xdr:rowOff>
    </xdr:to>
    <xdr:sp macro="" textlink="">
      <xdr:nvSpPr>
        <xdr:cNvPr id="472" name="フローチャート: 判断 471">
          <a:extLst>
            <a:ext uri="{FF2B5EF4-FFF2-40B4-BE49-F238E27FC236}">
              <a16:creationId xmlns:a16="http://schemas.microsoft.com/office/drawing/2014/main" xmlns="" id="{A84410EA-A53D-44AD-8FDD-B57ED3F1DBD2}"/>
            </a:ext>
          </a:extLst>
        </xdr:cNvPr>
        <xdr:cNvSpPr/>
      </xdr:nvSpPr>
      <xdr:spPr>
        <a:xfrm>
          <a:off x="162687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101600</xdr:rowOff>
    </xdr:from>
    <xdr:to>
      <xdr:col>81</xdr:col>
      <xdr:colOff>101600</xdr:colOff>
      <xdr:row>60</xdr:row>
      <xdr:rowOff>31750</xdr:rowOff>
    </xdr:to>
    <xdr:sp macro="" textlink="">
      <xdr:nvSpPr>
        <xdr:cNvPr id="473" name="フローチャート: 判断 472">
          <a:extLst>
            <a:ext uri="{FF2B5EF4-FFF2-40B4-BE49-F238E27FC236}">
              <a16:creationId xmlns:a16="http://schemas.microsoft.com/office/drawing/2014/main" xmlns="" id="{F473C139-0FED-4A6A-9AD1-5D7EDA4D329E}"/>
            </a:ext>
          </a:extLst>
        </xdr:cNvPr>
        <xdr:cNvSpPr/>
      </xdr:nvSpPr>
      <xdr:spPr>
        <a:xfrm>
          <a:off x="154305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21590</xdr:rowOff>
    </xdr:from>
    <xdr:to>
      <xdr:col>76</xdr:col>
      <xdr:colOff>165100</xdr:colOff>
      <xdr:row>59</xdr:row>
      <xdr:rowOff>123190</xdr:rowOff>
    </xdr:to>
    <xdr:sp macro="" textlink="">
      <xdr:nvSpPr>
        <xdr:cNvPr id="474" name="フローチャート: 判断 473">
          <a:extLst>
            <a:ext uri="{FF2B5EF4-FFF2-40B4-BE49-F238E27FC236}">
              <a16:creationId xmlns:a16="http://schemas.microsoft.com/office/drawing/2014/main" xmlns="" id="{CE29F774-99A2-4946-BDD2-950E14EB06BB}"/>
            </a:ext>
          </a:extLst>
        </xdr:cNvPr>
        <xdr:cNvSpPr/>
      </xdr:nvSpPr>
      <xdr:spPr>
        <a:xfrm>
          <a:off x="14541500" y="1013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105410</xdr:rowOff>
    </xdr:from>
    <xdr:to>
      <xdr:col>72</xdr:col>
      <xdr:colOff>38100</xdr:colOff>
      <xdr:row>60</xdr:row>
      <xdr:rowOff>35560</xdr:rowOff>
    </xdr:to>
    <xdr:sp macro="" textlink="">
      <xdr:nvSpPr>
        <xdr:cNvPr id="475" name="フローチャート: 判断 474">
          <a:extLst>
            <a:ext uri="{FF2B5EF4-FFF2-40B4-BE49-F238E27FC236}">
              <a16:creationId xmlns:a16="http://schemas.microsoft.com/office/drawing/2014/main" xmlns="" id="{241BFBF0-799F-4B84-A383-28D489D5DC48}"/>
            </a:ext>
          </a:extLst>
        </xdr:cNvPr>
        <xdr:cNvSpPr/>
      </xdr:nvSpPr>
      <xdr:spPr>
        <a:xfrm>
          <a:off x="136525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76" name="テキスト ボックス 475">
          <a:extLst>
            <a:ext uri="{FF2B5EF4-FFF2-40B4-BE49-F238E27FC236}">
              <a16:creationId xmlns:a16="http://schemas.microsoft.com/office/drawing/2014/main" xmlns="" id="{02029537-94D4-48B5-9C83-C4BB534989F5}"/>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77" name="テキスト ボックス 476">
          <a:extLst>
            <a:ext uri="{FF2B5EF4-FFF2-40B4-BE49-F238E27FC236}">
              <a16:creationId xmlns:a16="http://schemas.microsoft.com/office/drawing/2014/main" xmlns="" id="{7DB9A233-044F-4C90-9207-0CDFE4847C25}"/>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78" name="テキスト ボックス 477">
          <a:extLst>
            <a:ext uri="{FF2B5EF4-FFF2-40B4-BE49-F238E27FC236}">
              <a16:creationId xmlns:a16="http://schemas.microsoft.com/office/drawing/2014/main" xmlns="" id="{BE534BB7-2CA2-4E7D-BBFC-C1DEB8DEAE14}"/>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79" name="テキスト ボックス 478">
          <a:extLst>
            <a:ext uri="{FF2B5EF4-FFF2-40B4-BE49-F238E27FC236}">
              <a16:creationId xmlns:a16="http://schemas.microsoft.com/office/drawing/2014/main" xmlns="" id="{9777A4CA-A600-44A8-80B8-CDCAE76D2688}"/>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80" name="テキスト ボックス 479">
          <a:extLst>
            <a:ext uri="{FF2B5EF4-FFF2-40B4-BE49-F238E27FC236}">
              <a16:creationId xmlns:a16="http://schemas.microsoft.com/office/drawing/2014/main" xmlns="" id="{3565B5F5-F120-4030-ACAF-7DF143AE849C}"/>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147320</xdr:rowOff>
    </xdr:from>
    <xdr:to>
      <xdr:col>85</xdr:col>
      <xdr:colOff>177800</xdr:colOff>
      <xdr:row>55</xdr:row>
      <xdr:rowOff>77470</xdr:rowOff>
    </xdr:to>
    <xdr:sp macro="" textlink="">
      <xdr:nvSpPr>
        <xdr:cNvPr id="481" name="楕円 480">
          <a:extLst>
            <a:ext uri="{FF2B5EF4-FFF2-40B4-BE49-F238E27FC236}">
              <a16:creationId xmlns:a16="http://schemas.microsoft.com/office/drawing/2014/main" xmlns="" id="{5A61A2F1-65D2-43FC-856F-BB3F2A751FAB}"/>
            </a:ext>
          </a:extLst>
        </xdr:cNvPr>
        <xdr:cNvSpPr/>
      </xdr:nvSpPr>
      <xdr:spPr>
        <a:xfrm>
          <a:off x="16268700" y="940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54</xdr:row>
      <xdr:rowOff>100347</xdr:rowOff>
    </xdr:from>
    <xdr:ext cx="405111" cy="259045"/>
    <xdr:sp macro="" textlink="">
      <xdr:nvSpPr>
        <xdr:cNvPr id="482" name="【保健センター・保健所】&#10;有形固定資産減価償却率該当値テキスト">
          <a:extLst>
            <a:ext uri="{FF2B5EF4-FFF2-40B4-BE49-F238E27FC236}">
              <a16:creationId xmlns:a16="http://schemas.microsoft.com/office/drawing/2014/main" xmlns="" id="{18EC8CB8-2604-4A86-856C-1802146BA978}"/>
            </a:ext>
          </a:extLst>
        </xdr:cNvPr>
        <xdr:cNvSpPr txBox="1"/>
      </xdr:nvSpPr>
      <xdr:spPr>
        <a:xfrm>
          <a:off x="16357600" y="9358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53975</xdr:rowOff>
    </xdr:from>
    <xdr:to>
      <xdr:col>81</xdr:col>
      <xdr:colOff>101600</xdr:colOff>
      <xdr:row>55</xdr:row>
      <xdr:rowOff>155575</xdr:rowOff>
    </xdr:to>
    <xdr:sp macro="" textlink="">
      <xdr:nvSpPr>
        <xdr:cNvPr id="483" name="楕円 482">
          <a:extLst>
            <a:ext uri="{FF2B5EF4-FFF2-40B4-BE49-F238E27FC236}">
              <a16:creationId xmlns:a16="http://schemas.microsoft.com/office/drawing/2014/main" xmlns="" id="{EB94961B-C158-44C3-BE81-EB9BD2A7B77F}"/>
            </a:ext>
          </a:extLst>
        </xdr:cNvPr>
        <xdr:cNvSpPr/>
      </xdr:nvSpPr>
      <xdr:spPr>
        <a:xfrm>
          <a:off x="15430500" y="9483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55</xdr:row>
      <xdr:rowOff>26670</xdr:rowOff>
    </xdr:from>
    <xdr:to>
      <xdr:col>85</xdr:col>
      <xdr:colOff>127000</xdr:colOff>
      <xdr:row>55</xdr:row>
      <xdr:rowOff>104775</xdr:rowOff>
    </xdr:to>
    <xdr:cxnSp macro="">
      <xdr:nvCxnSpPr>
        <xdr:cNvPr id="484" name="直線コネクタ 483">
          <a:extLst>
            <a:ext uri="{FF2B5EF4-FFF2-40B4-BE49-F238E27FC236}">
              <a16:creationId xmlns:a16="http://schemas.microsoft.com/office/drawing/2014/main" xmlns="" id="{2ED9D01A-6943-4A6E-982F-2268A49A2E40}"/>
            </a:ext>
          </a:extLst>
        </xdr:cNvPr>
        <xdr:cNvCxnSpPr/>
      </xdr:nvCxnSpPr>
      <xdr:spPr>
        <a:xfrm flipV="1">
          <a:off x="15481300" y="9456420"/>
          <a:ext cx="838200" cy="7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132080</xdr:rowOff>
    </xdr:from>
    <xdr:to>
      <xdr:col>76</xdr:col>
      <xdr:colOff>165100</xdr:colOff>
      <xdr:row>56</xdr:row>
      <xdr:rowOff>62230</xdr:rowOff>
    </xdr:to>
    <xdr:sp macro="" textlink="">
      <xdr:nvSpPr>
        <xdr:cNvPr id="485" name="楕円 484">
          <a:extLst>
            <a:ext uri="{FF2B5EF4-FFF2-40B4-BE49-F238E27FC236}">
              <a16:creationId xmlns:a16="http://schemas.microsoft.com/office/drawing/2014/main" xmlns="" id="{FA2B4D95-A947-422F-B99A-E5CB2BE0C642}"/>
            </a:ext>
          </a:extLst>
        </xdr:cNvPr>
        <xdr:cNvSpPr/>
      </xdr:nvSpPr>
      <xdr:spPr>
        <a:xfrm>
          <a:off x="14541500" y="956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104775</xdr:rowOff>
    </xdr:from>
    <xdr:to>
      <xdr:col>81</xdr:col>
      <xdr:colOff>50800</xdr:colOff>
      <xdr:row>56</xdr:row>
      <xdr:rowOff>11430</xdr:rowOff>
    </xdr:to>
    <xdr:cxnSp macro="">
      <xdr:nvCxnSpPr>
        <xdr:cNvPr id="486" name="直線コネクタ 485">
          <a:extLst>
            <a:ext uri="{FF2B5EF4-FFF2-40B4-BE49-F238E27FC236}">
              <a16:creationId xmlns:a16="http://schemas.microsoft.com/office/drawing/2014/main" xmlns="" id="{C079E1DF-3FD7-4A7B-8BF7-1F59A0F5695E}"/>
            </a:ext>
          </a:extLst>
        </xdr:cNvPr>
        <xdr:cNvCxnSpPr/>
      </xdr:nvCxnSpPr>
      <xdr:spPr>
        <a:xfrm flipV="1">
          <a:off x="14592300" y="9534525"/>
          <a:ext cx="889000" cy="7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38735</xdr:rowOff>
    </xdr:from>
    <xdr:to>
      <xdr:col>72</xdr:col>
      <xdr:colOff>38100</xdr:colOff>
      <xdr:row>56</xdr:row>
      <xdr:rowOff>140335</xdr:rowOff>
    </xdr:to>
    <xdr:sp macro="" textlink="">
      <xdr:nvSpPr>
        <xdr:cNvPr id="487" name="楕円 486">
          <a:extLst>
            <a:ext uri="{FF2B5EF4-FFF2-40B4-BE49-F238E27FC236}">
              <a16:creationId xmlns:a16="http://schemas.microsoft.com/office/drawing/2014/main" xmlns="" id="{B9A65CBE-0642-4359-9D02-3F309F1D0A6C}"/>
            </a:ext>
          </a:extLst>
        </xdr:cNvPr>
        <xdr:cNvSpPr/>
      </xdr:nvSpPr>
      <xdr:spPr>
        <a:xfrm>
          <a:off x="13652500" y="9639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11430</xdr:rowOff>
    </xdr:from>
    <xdr:to>
      <xdr:col>76</xdr:col>
      <xdr:colOff>114300</xdr:colOff>
      <xdr:row>56</xdr:row>
      <xdr:rowOff>89535</xdr:rowOff>
    </xdr:to>
    <xdr:cxnSp macro="">
      <xdr:nvCxnSpPr>
        <xdr:cNvPr id="488" name="直線コネクタ 487">
          <a:extLst>
            <a:ext uri="{FF2B5EF4-FFF2-40B4-BE49-F238E27FC236}">
              <a16:creationId xmlns:a16="http://schemas.microsoft.com/office/drawing/2014/main" xmlns="" id="{324AE97E-C869-4EDA-B259-8297A5556133}"/>
            </a:ext>
          </a:extLst>
        </xdr:cNvPr>
        <xdr:cNvCxnSpPr/>
      </xdr:nvCxnSpPr>
      <xdr:spPr>
        <a:xfrm flipV="1">
          <a:off x="13703300" y="9612630"/>
          <a:ext cx="889000" cy="7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22877</xdr:rowOff>
    </xdr:from>
    <xdr:ext cx="405111" cy="259045"/>
    <xdr:sp macro="" textlink="">
      <xdr:nvSpPr>
        <xdr:cNvPr id="489" name="n_1aveValue【保健センター・保健所】&#10;有形固定資産減価償却率">
          <a:extLst>
            <a:ext uri="{FF2B5EF4-FFF2-40B4-BE49-F238E27FC236}">
              <a16:creationId xmlns:a16="http://schemas.microsoft.com/office/drawing/2014/main" xmlns="" id="{67F5840E-39C0-40DF-8272-2E79DA2D0171}"/>
            </a:ext>
          </a:extLst>
        </xdr:cNvPr>
        <xdr:cNvSpPr txBox="1"/>
      </xdr:nvSpPr>
      <xdr:spPr>
        <a:xfrm>
          <a:off x="15266044" y="1030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114317</xdr:rowOff>
    </xdr:from>
    <xdr:ext cx="405111" cy="259045"/>
    <xdr:sp macro="" textlink="">
      <xdr:nvSpPr>
        <xdr:cNvPr id="490" name="n_2aveValue【保健センター・保健所】&#10;有形固定資産減価償却率">
          <a:extLst>
            <a:ext uri="{FF2B5EF4-FFF2-40B4-BE49-F238E27FC236}">
              <a16:creationId xmlns:a16="http://schemas.microsoft.com/office/drawing/2014/main" xmlns="" id="{EF16BA1E-FCE9-480E-A097-6F64354E6557}"/>
            </a:ext>
          </a:extLst>
        </xdr:cNvPr>
        <xdr:cNvSpPr txBox="1"/>
      </xdr:nvSpPr>
      <xdr:spPr>
        <a:xfrm>
          <a:off x="14389744" y="10229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26687</xdr:rowOff>
    </xdr:from>
    <xdr:ext cx="405111" cy="259045"/>
    <xdr:sp macro="" textlink="">
      <xdr:nvSpPr>
        <xdr:cNvPr id="491" name="n_3aveValue【保健センター・保健所】&#10;有形固定資産減価償却率">
          <a:extLst>
            <a:ext uri="{FF2B5EF4-FFF2-40B4-BE49-F238E27FC236}">
              <a16:creationId xmlns:a16="http://schemas.microsoft.com/office/drawing/2014/main" xmlns="" id="{6F415310-17D3-4553-A823-92D12D634732}"/>
            </a:ext>
          </a:extLst>
        </xdr:cNvPr>
        <xdr:cNvSpPr txBox="1"/>
      </xdr:nvSpPr>
      <xdr:spPr>
        <a:xfrm>
          <a:off x="13500744" y="1031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54</xdr:row>
      <xdr:rowOff>652</xdr:rowOff>
    </xdr:from>
    <xdr:ext cx="405111" cy="259045"/>
    <xdr:sp macro="" textlink="">
      <xdr:nvSpPr>
        <xdr:cNvPr id="492" name="n_1mainValue【保健センター・保健所】&#10;有形固定資産減価償却率">
          <a:extLst>
            <a:ext uri="{FF2B5EF4-FFF2-40B4-BE49-F238E27FC236}">
              <a16:creationId xmlns:a16="http://schemas.microsoft.com/office/drawing/2014/main" xmlns="" id="{2F9702E6-4EA4-4FA8-8782-6BFD1090C139}"/>
            </a:ext>
          </a:extLst>
        </xdr:cNvPr>
        <xdr:cNvSpPr txBox="1"/>
      </xdr:nvSpPr>
      <xdr:spPr>
        <a:xfrm>
          <a:off x="15266044" y="9258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54</xdr:row>
      <xdr:rowOff>78757</xdr:rowOff>
    </xdr:from>
    <xdr:ext cx="405111" cy="259045"/>
    <xdr:sp macro="" textlink="">
      <xdr:nvSpPr>
        <xdr:cNvPr id="493" name="n_2mainValue【保健センター・保健所】&#10;有形固定資産減価償却率">
          <a:extLst>
            <a:ext uri="{FF2B5EF4-FFF2-40B4-BE49-F238E27FC236}">
              <a16:creationId xmlns:a16="http://schemas.microsoft.com/office/drawing/2014/main" xmlns="" id="{D9E67FC0-1C1C-4BD9-804B-D6AEE2B6680B}"/>
            </a:ext>
          </a:extLst>
        </xdr:cNvPr>
        <xdr:cNvSpPr txBox="1"/>
      </xdr:nvSpPr>
      <xdr:spPr>
        <a:xfrm>
          <a:off x="14389744" y="9337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54</xdr:row>
      <xdr:rowOff>156862</xdr:rowOff>
    </xdr:from>
    <xdr:ext cx="405111" cy="259045"/>
    <xdr:sp macro="" textlink="">
      <xdr:nvSpPr>
        <xdr:cNvPr id="494" name="n_3mainValue【保健センター・保健所】&#10;有形固定資産減価償却率">
          <a:extLst>
            <a:ext uri="{FF2B5EF4-FFF2-40B4-BE49-F238E27FC236}">
              <a16:creationId xmlns:a16="http://schemas.microsoft.com/office/drawing/2014/main" xmlns="" id="{B1DDC3C1-B513-4B77-9DFD-CEE4D6C2D7F8}"/>
            </a:ext>
          </a:extLst>
        </xdr:cNvPr>
        <xdr:cNvSpPr txBox="1"/>
      </xdr:nvSpPr>
      <xdr:spPr>
        <a:xfrm>
          <a:off x="13500744" y="9415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95" name="正方形/長方形 494">
          <a:extLst>
            <a:ext uri="{FF2B5EF4-FFF2-40B4-BE49-F238E27FC236}">
              <a16:creationId xmlns:a16="http://schemas.microsoft.com/office/drawing/2014/main" xmlns="" id="{77555F73-9158-4601-91B3-E795AE858076}"/>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96" name="正方形/長方形 495">
          <a:extLst>
            <a:ext uri="{FF2B5EF4-FFF2-40B4-BE49-F238E27FC236}">
              <a16:creationId xmlns:a16="http://schemas.microsoft.com/office/drawing/2014/main" xmlns="" id="{29D84A6C-38C6-485A-AD36-6ACE11B23E7A}"/>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97" name="正方形/長方形 496">
          <a:extLst>
            <a:ext uri="{FF2B5EF4-FFF2-40B4-BE49-F238E27FC236}">
              <a16:creationId xmlns:a16="http://schemas.microsoft.com/office/drawing/2014/main" xmlns="" id="{F38B39C7-B3A4-4D88-9E0E-53D2ED90FC7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98" name="正方形/長方形 497">
          <a:extLst>
            <a:ext uri="{FF2B5EF4-FFF2-40B4-BE49-F238E27FC236}">
              <a16:creationId xmlns:a16="http://schemas.microsoft.com/office/drawing/2014/main" xmlns="" id="{3B2118AE-3794-4EF0-ABE1-BDEFA3B6D9A5}"/>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99" name="正方形/長方形 498">
          <a:extLst>
            <a:ext uri="{FF2B5EF4-FFF2-40B4-BE49-F238E27FC236}">
              <a16:creationId xmlns:a16="http://schemas.microsoft.com/office/drawing/2014/main" xmlns="" id="{60C036F8-AC6A-4A29-B141-B4BC657E709B}"/>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00" name="正方形/長方形 499">
          <a:extLst>
            <a:ext uri="{FF2B5EF4-FFF2-40B4-BE49-F238E27FC236}">
              <a16:creationId xmlns:a16="http://schemas.microsoft.com/office/drawing/2014/main" xmlns="" id="{D6F8017D-B668-43CB-B27C-A0E3B89ADCAD}"/>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01" name="正方形/長方形 500">
          <a:extLst>
            <a:ext uri="{FF2B5EF4-FFF2-40B4-BE49-F238E27FC236}">
              <a16:creationId xmlns:a16="http://schemas.microsoft.com/office/drawing/2014/main" xmlns="" id="{CFE41D6D-F5FA-4A60-A7A8-1A46C1F6A3F7}"/>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02" name="正方形/長方形 501">
          <a:extLst>
            <a:ext uri="{FF2B5EF4-FFF2-40B4-BE49-F238E27FC236}">
              <a16:creationId xmlns:a16="http://schemas.microsoft.com/office/drawing/2014/main" xmlns="" id="{AAF5A143-8586-49B2-B9C3-D17347FAEAF1}"/>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03" name="テキスト ボックス 502">
          <a:extLst>
            <a:ext uri="{FF2B5EF4-FFF2-40B4-BE49-F238E27FC236}">
              <a16:creationId xmlns:a16="http://schemas.microsoft.com/office/drawing/2014/main" xmlns="" id="{57D663AA-2D98-411D-865D-D3D15668B232}"/>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04" name="直線コネクタ 503">
          <a:extLst>
            <a:ext uri="{FF2B5EF4-FFF2-40B4-BE49-F238E27FC236}">
              <a16:creationId xmlns:a16="http://schemas.microsoft.com/office/drawing/2014/main" xmlns="" id="{D2BC58A7-C4A7-411A-A22F-C5CE38B01758}"/>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05" name="直線コネクタ 504">
          <a:extLst>
            <a:ext uri="{FF2B5EF4-FFF2-40B4-BE49-F238E27FC236}">
              <a16:creationId xmlns:a16="http://schemas.microsoft.com/office/drawing/2014/main" xmlns="" id="{A5E54ACC-652F-4770-A238-DF300FF0CB07}"/>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06" name="テキスト ボックス 505">
          <a:extLst>
            <a:ext uri="{FF2B5EF4-FFF2-40B4-BE49-F238E27FC236}">
              <a16:creationId xmlns:a16="http://schemas.microsoft.com/office/drawing/2014/main" xmlns="" id="{9E52E5C8-24CE-4454-80A2-FAD8DB431363}"/>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07" name="直線コネクタ 506">
          <a:extLst>
            <a:ext uri="{FF2B5EF4-FFF2-40B4-BE49-F238E27FC236}">
              <a16:creationId xmlns:a16="http://schemas.microsoft.com/office/drawing/2014/main" xmlns="" id="{87E98AF3-CFCD-44CF-BC79-1CCB96AA06B6}"/>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08" name="テキスト ボックス 507">
          <a:extLst>
            <a:ext uri="{FF2B5EF4-FFF2-40B4-BE49-F238E27FC236}">
              <a16:creationId xmlns:a16="http://schemas.microsoft.com/office/drawing/2014/main" xmlns="" id="{36AC3090-D8C3-4234-89D3-2E2313CECDF6}"/>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09" name="直線コネクタ 508">
          <a:extLst>
            <a:ext uri="{FF2B5EF4-FFF2-40B4-BE49-F238E27FC236}">
              <a16:creationId xmlns:a16="http://schemas.microsoft.com/office/drawing/2014/main" xmlns="" id="{20948E64-7180-4215-874E-CD411505BEEB}"/>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10" name="テキスト ボックス 509">
          <a:extLst>
            <a:ext uri="{FF2B5EF4-FFF2-40B4-BE49-F238E27FC236}">
              <a16:creationId xmlns:a16="http://schemas.microsoft.com/office/drawing/2014/main" xmlns="" id="{85A8D03D-28F1-40A3-B137-A71837EFD7BB}"/>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11" name="直線コネクタ 510">
          <a:extLst>
            <a:ext uri="{FF2B5EF4-FFF2-40B4-BE49-F238E27FC236}">
              <a16:creationId xmlns:a16="http://schemas.microsoft.com/office/drawing/2014/main" xmlns="" id="{6F10D9A2-A733-406E-8301-932106B4A452}"/>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12" name="テキスト ボックス 511">
          <a:extLst>
            <a:ext uri="{FF2B5EF4-FFF2-40B4-BE49-F238E27FC236}">
              <a16:creationId xmlns:a16="http://schemas.microsoft.com/office/drawing/2014/main" xmlns="" id="{28C10E80-F358-41F3-8A2C-FCEE73BDC8C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13" name="直線コネクタ 512">
          <a:extLst>
            <a:ext uri="{FF2B5EF4-FFF2-40B4-BE49-F238E27FC236}">
              <a16:creationId xmlns:a16="http://schemas.microsoft.com/office/drawing/2014/main" xmlns="" id="{6E52DC96-5909-4D75-B327-06BC74EC7C69}"/>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14" name="テキスト ボックス 513">
          <a:extLst>
            <a:ext uri="{FF2B5EF4-FFF2-40B4-BE49-F238E27FC236}">
              <a16:creationId xmlns:a16="http://schemas.microsoft.com/office/drawing/2014/main" xmlns="" id="{9167420A-BACE-47F2-8F92-C148A7016CD7}"/>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15" name="直線コネクタ 514">
          <a:extLst>
            <a:ext uri="{FF2B5EF4-FFF2-40B4-BE49-F238E27FC236}">
              <a16:creationId xmlns:a16="http://schemas.microsoft.com/office/drawing/2014/main" xmlns="" id="{83D08CA2-9543-43BB-A401-30AE8C070D4F}"/>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16" name="テキスト ボックス 515">
          <a:extLst>
            <a:ext uri="{FF2B5EF4-FFF2-40B4-BE49-F238E27FC236}">
              <a16:creationId xmlns:a16="http://schemas.microsoft.com/office/drawing/2014/main" xmlns="" id="{7A9AD1E0-3A6D-4D19-972B-5621A2B36B7F}"/>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17" name="【保健センター・保健所】&#10;一人当たり面積グラフ枠">
          <a:extLst>
            <a:ext uri="{FF2B5EF4-FFF2-40B4-BE49-F238E27FC236}">
              <a16:creationId xmlns:a16="http://schemas.microsoft.com/office/drawing/2014/main" xmlns="" id="{C2798639-10FC-4049-B972-DF5A83BFAB03}"/>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102870</xdr:rowOff>
    </xdr:from>
    <xdr:to>
      <xdr:col>116</xdr:col>
      <xdr:colOff>62864</xdr:colOff>
      <xdr:row>63</xdr:row>
      <xdr:rowOff>167640</xdr:rowOff>
    </xdr:to>
    <xdr:cxnSp macro="">
      <xdr:nvCxnSpPr>
        <xdr:cNvPr id="518" name="直線コネクタ 517">
          <a:extLst>
            <a:ext uri="{FF2B5EF4-FFF2-40B4-BE49-F238E27FC236}">
              <a16:creationId xmlns:a16="http://schemas.microsoft.com/office/drawing/2014/main" xmlns="" id="{F01A4738-B0DF-4524-B7F9-9BE6AEE65DFF}"/>
            </a:ext>
          </a:extLst>
        </xdr:cNvPr>
        <xdr:cNvCxnSpPr/>
      </xdr:nvCxnSpPr>
      <xdr:spPr>
        <a:xfrm flipV="1">
          <a:off x="22160864" y="9532620"/>
          <a:ext cx="0" cy="1436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17</xdr:rowOff>
    </xdr:from>
    <xdr:ext cx="469744" cy="259045"/>
    <xdr:sp macro="" textlink="">
      <xdr:nvSpPr>
        <xdr:cNvPr id="519" name="【保健センター・保健所】&#10;一人当たり面積最小値テキスト">
          <a:extLst>
            <a:ext uri="{FF2B5EF4-FFF2-40B4-BE49-F238E27FC236}">
              <a16:creationId xmlns:a16="http://schemas.microsoft.com/office/drawing/2014/main" xmlns="" id="{4040C3EA-5CF4-42FF-B463-1CC3F3A592BC}"/>
            </a:ext>
          </a:extLst>
        </xdr:cNvPr>
        <xdr:cNvSpPr txBox="1"/>
      </xdr:nvSpPr>
      <xdr:spPr>
        <a:xfrm>
          <a:off x="22199600" y="10972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167640</xdr:rowOff>
    </xdr:from>
    <xdr:to>
      <xdr:col>116</xdr:col>
      <xdr:colOff>152400</xdr:colOff>
      <xdr:row>63</xdr:row>
      <xdr:rowOff>167640</xdr:rowOff>
    </xdr:to>
    <xdr:cxnSp macro="">
      <xdr:nvCxnSpPr>
        <xdr:cNvPr id="520" name="直線コネクタ 519">
          <a:extLst>
            <a:ext uri="{FF2B5EF4-FFF2-40B4-BE49-F238E27FC236}">
              <a16:creationId xmlns:a16="http://schemas.microsoft.com/office/drawing/2014/main" xmlns="" id="{D7B19F2C-98D5-4BA0-B133-A6CCBD156EF5}"/>
            </a:ext>
          </a:extLst>
        </xdr:cNvPr>
        <xdr:cNvCxnSpPr/>
      </xdr:nvCxnSpPr>
      <xdr:spPr>
        <a:xfrm>
          <a:off x="22072600" y="10968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49547</xdr:rowOff>
    </xdr:from>
    <xdr:ext cx="469744" cy="259045"/>
    <xdr:sp macro="" textlink="">
      <xdr:nvSpPr>
        <xdr:cNvPr id="521" name="【保健センター・保健所】&#10;一人当たり面積最大値テキスト">
          <a:extLst>
            <a:ext uri="{FF2B5EF4-FFF2-40B4-BE49-F238E27FC236}">
              <a16:creationId xmlns:a16="http://schemas.microsoft.com/office/drawing/2014/main" xmlns="" id="{DD84585F-B6E9-4657-B62E-EE347889BD3F}"/>
            </a:ext>
          </a:extLst>
        </xdr:cNvPr>
        <xdr:cNvSpPr txBox="1"/>
      </xdr:nvSpPr>
      <xdr:spPr>
        <a:xfrm>
          <a:off x="22199600" y="930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102870</xdr:rowOff>
    </xdr:from>
    <xdr:to>
      <xdr:col>116</xdr:col>
      <xdr:colOff>152400</xdr:colOff>
      <xdr:row>55</xdr:row>
      <xdr:rowOff>102870</xdr:rowOff>
    </xdr:to>
    <xdr:cxnSp macro="">
      <xdr:nvCxnSpPr>
        <xdr:cNvPr id="522" name="直線コネクタ 521">
          <a:extLst>
            <a:ext uri="{FF2B5EF4-FFF2-40B4-BE49-F238E27FC236}">
              <a16:creationId xmlns:a16="http://schemas.microsoft.com/office/drawing/2014/main" xmlns="" id="{523F8A38-DEBE-4B04-926F-845A9D9792A8}"/>
            </a:ext>
          </a:extLst>
        </xdr:cNvPr>
        <xdr:cNvCxnSpPr/>
      </xdr:nvCxnSpPr>
      <xdr:spPr>
        <a:xfrm>
          <a:off x="22072600" y="953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109237</xdr:rowOff>
    </xdr:from>
    <xdr:ext cx="469744" cy="259045"/>
    <xdr:sp macro="" textlink="">
      <xdr:nvSpPr>
        <xdr:cNvPr id="523" name="【保健センター・保健所】&#10;一人当たり面積平均値テキスト">
          <a:extLst>
            <a:ext uri="{FF2B5EF4-FFF2-40B4-BE49-F238E27FC236}">
              <a16:creationId xmlns:a16="http://schemas.microsoft.com/office/drawing/2014/main" xmlns="" id="{875B8D20-752C-4C15-B64A-36F5AF519844}"/>
            </a:ext>
          </a:extLst>
        </xdr:cNvPr>
        <xdr:cNvSpPr txBox="1"/>
      </xdr:nvSpPr>
      <xdr:spPr>
        <a:xfrm>
          <a:off x="22199600" y="103962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86360</xdr:rowOff>
    </xdr:from>
    <xdr:to>
      <xdr:col>116</xdr:col>
      <xdr:colOff>114300</xdr:colOff>
      <xdr:row>62</xdr:row>
      <xdr:rowOff>16510</xdr:rowOff>
    </xdr:to>
    <xdr:sp macro="" textlink="">
      <xdr:nvSpPr>
        <xdr:cNvPr id="524" name="フローチャート: 判断 523">
          <a:extLst>
            <a:ext uri="{FF2B5EF4-FFF2-40B4-BE49-F238E27FC236}">
              <a16:creationId xmlns:a16="http://schemas.microsoft.com/office/drawing/2014/main" xmlns="" id="{B0F5D400-F8A4-4E32-8C0A-7F72D4303D6B}"/>
            </a:ext>
          </a:extLst>
        </xdr:cNvPr>
        <xdr:cNvSpPr/>
      </xdr:nvSpPr>
      <xdr:spPr>
        <a:xfrm>
          <a:off x="22110700" y="1054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113030</xdr:rowOff>
    </xdr:from>
    <xdr:to>
      <xdr:col>112</xdr:col>
      <xdr:colOff>38100</xdr:colOff>
      <xdr:row>62</xdr:row>
      <xdr:rowOff>43180</xdr:rowOff>
    </xdr:to>
    <xdr:sp macro="" textlink="">
      <xdr:nvSpPr>
        <xdr:cNvPr id="525" name="フローチャート: 判断 524">
          <a:extLst>
            <a:ext uri="{FF2B5EF4-FFF2-40B4-BE49-F238E27FC236}">
              <a16:creationId xmlns:a16="http://schemas.microsoft.com/office/drawing/2014/main" xmlns="" id="{DB2B64E2-91BA-4248-A78B-8B19071467B7}"/>
            </a:ext>
          </a:extLst>
        </xdr:cNvPr>
        <xdr:cNvSpPr/>
      </xdr:nvSpPr>
      <xdr:spPr>
        <a:xfrm>
          <a:off x="21272500" y="1057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120650</xdr:rowOff>
    </xdr:from>
    <xdr:to>
      <xdr:col>107</xdr:col>
      <xdr:colOff>101600</xdr:colOff>
      <xdr:row>62</xdr:row>
      <xdr:rowOff>50800</xdr:rowOff>
    </xdr:to>
    <xdr:sp macro="" textlink="">
      <xdr:nvSpPr>
        <xdr:cNvPr id="526" name="フローチャート: 判断 525">
          <a:extLst>
            <a:ext uri="{FF2B5EF4-FFF2-40B4-BE49-F238E27FC236}">
              <a16:creationId xmlns:a16="http://schemas.microsoft.com/office/drawing/2014/main" xmlns="" id="{737E604B-62CF-42BC-82E7-6EB82DDE93F1}"/>
            </a:ext>
          </a:extLst>
        </xdr:cNvPr>
        <xdr:cNvSpPr/>
      </xdr:nvSpPr>
      <xdr:spPr>
        <a:xfrm>
          <a:off x="20383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21590</xdr:rowOff>
    </xdr:from>
    <xdr:to>
      <xdr:col>102</xdr:col>
      <xdr:colOff>165100</xdr:colOff>
      <xdr:row>62</xdr:row>
      <xdr:rowOff>123190</xdr:rowOff>
    </xdr:to>
    <xdr:sp macro="" textlink="">
      <xdr:nvSpPr>
        <xdr:cNvPr id="527" name="フローチャート: 判断 526">
          <a:extLst>
            <a:ext uri="{FF2B5EF4-FFF2-40B4-BE49-F238E27FC236}">
              <a16:creationId xmlns:a16="http://schemas.microsoft.com/office/drawing/2014/main" xmlns="" id="{A04B7BCE-3EA3-4569-95A4-021532C5D197}"/>
            </a:ext>
          </a:extLst>
        </xdr:cNvPr>
        <xdr:cNvSpPr/>
      </xdr:nvSpPr>
      <xdr:spPr>
        <a:xfrm>
          <a:off x="19494500" y="10651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28" name="テキスト ボックス 527">
          <a:extLst>
            <a:ext uri="{FF2B5EF4-FFF2-40B4-BE49-F238E27FC236}">
              <a16:creationId xmlns:a16="http://schemas.microsoft.com/office/drawing/2014/main" xmlns="" id="{051603C0-D756-41F4-82D9-566FF62C9B9A}"/>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29" name="テキスト ボックス 528">
          <a:extLst>
            <a:ext uri="{FF2B5EF4-FFF2-40B4-BE49-F238E27FC236}">
              <a16:creationId xmlns:a16="http://schemas.microsoft.com/office/drawing/2014/main" xmlns="" id="{9A9474FF-21C4-4DB5-B11C-210E16FB2492}"/>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30" name="テキスト ボックス 529">
          <a:extLst>
            <a:ext uri="{FF2B5EF4-FFF2-40B4-BE49-F238E27FC236}">
              <a16:creationId xmlns:a16="http://schemas.microsoft.com/office/drawing/2014/main" xmlns="" id="{481CA2E3-CD12-4CA4-94EE-12937B12CD19}"/>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31" name="テキスト ボックス 530">
          <a:extLst>
            <a:ext uri="{FF2B5EF4-FFF2-40B4-BE49-F238E27FC236}">
              <a16:creationId xmlns:a16="http://schemas.microsoft.com/office/drawing/2014/main" xmlns="" id="{561F2EE0-0EE1-44BF-B1F6-9711C533538D}"/>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32" name="テキスト ボックス 531">
          <a:extLst>
            <a:ext uri="{FF2B5EF4-FFF2-40B4-BE49-F238E27FC236}">
              <a16:creationId xmlns:a16="http://schemas.microsoft.com/office/drawing/2014/main" xmlns="" id="{1FCB04DA-6F63-40EE-9F1F-EB5882F26485}"/>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128270</xdr:rowOff>
    </xdr:from>
    <xdr:to>
      <xdr:col>116</xdr:col>
      <xdr:colOff>114300</xdr:colOff>
      <xdr:row>63</xdr:row>
      <xdr:rowOff>58420</xdr:rowOff>
    </xdr:to>
    <xdr:sp macro="" textlink="">
      <xdr:nvSpPr>
        <xdr:cNvPr id="533" name="楕円 532">
          <a:extLst>
            <a:ext uri="{FF2B5EF4-FFF2-40B4-BE49-F238E27FC236}">
              <a16:creationId xmlns:a16="http://schemas.microsoft.com/office/drawing/2014/main" xmlns="" id="{F5B73C78-EF06-4324-8EED-6D383C12DD2F}"/>
            </a:ext>
          </a:extLst>
        </xdr:cNvPr>
        <xdr:cNvSpPr/>
      </xdr:nvSpPr>
      <xdr:spPr>
        <a:xfrm>
          <a:off x="22110700" y="1075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106697</xdr:rowOff>
    </xdr:from>
    <xdr:ext cx="469744" cy="259045"/>
    <xdr:sp macro="" textlink="">
      <xdr:nvSpPr>
        <xdr:cNvPr id="534" name="【保健センター・保健所】&#10;一人当たり面積該当値テキスト">
          <a:extLst>
            <a:ext uri="{FF2B5EF4-FFF2-40B4-BE49-F238E27FC236}">
              <a16:creationId xmlns:a16="http://schemas.microsoft.com/office/drawing/2014/main" xmlns="" id="{9427BE31-A8F7-4A97-A725-D64E38FB185B}"/>
            </a:ext>
          </a:extLst>
        </xdr:cNvPr>
        <xdr:cNvSpPr txBox="1"/>
      </xdr:nvSpPr>
      <xdr:spPr>
        <a:xfrm>
          <a:off x="22199600" y="1073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132080</xdr:rowOff>
    </xdr:from>
    <xdr:to>
      <xdr:col>112</xdr:col>
      <xdr:colOff>38100</xdr:colOff>
      <xdr:row>63</xdr:row>
      <xdr:rowOff>62230</xdr:rowOff>
    </xdr:to>
    <xdr:sp macro="" textlink="">
      <xdr:nvSpPr>
        <xdr:cNvPr id="535" name="楕円 534">
          <a:extLst>
            <a:ext uri="{FF2B5EF4-FFF2-40B4-BE49-F238E27FC236}">
              <a16:creationId xmlns:a16="http://schemas.microsoft.com/office/drawing/2014/main" xmlns="" id="{995E99AD-5D16-49BE-B2D3-8666A0F74DBF}"/>
            </a:ext>
          </a:extLst>
        </xdr:cNvPr>
        <xdr:cNvSpPr/>
      </xdr:nvSpPr>
      <xdr:spPr>
        <a:xfrm>
          <a:off x="21272500" y="1076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7620</xdr:rowOff>
    </xdr:from>
    <xdr:to>
      <xdr:col>116</xdr:col>
      <xdr:colOff>63500</xdr:colOff>
      <xdr:row>63</xdr:row>
      <xdr:rowOff>11430</xdr:rowOff>
    </xdr:to>
    <xdr:cxnSp macro="">
      <xdr:nvCxnSpPr>
        <xdr:cNvPr id="536" name="直線コネクタ 535">
          <a:extLst>
            <a:ext uri="{FF2B5EF4-FFF2-40B4-BE49-F238E27FC236}">
              <a16:creationId xmlns:a16="http://schemas.microsoft.com/office/drawing/2014/main" xmlns="" id="{7EC9D5C0-A5BB-403C-9FB7-EE9860D65A11}"/>
            </a:ext>
          </a:extLst>
        </xdr:cNvPr>
        <xdr:cNvCxnSpPr/>
      </xdr:nvCxnSpPr>
      <xdr:spPr>
        <a:xfrm flipV="1">
          <a:off x="21323300" y="1080897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135890</xdr:rowOff>
    </xdr:from>
    <xdr:to>
      <xdr:col>107</xdr:col>
      <xdr:colOff>101600</xdr:colOff>
      <xdr:row>63</xdr:row>
      <xdr:rowOff>66040</xdr:rowOff>
    </xdr:to>
    <xdr:sp macro="" textlink="">
      <xdr:nvSpPr>
        <xdr:cNvPr id="537" name="楕円 536">
          <a:extLst>
            <a:ext uri="{FF2B5EF4-FFF2-40B4-BE49-F238E27FC236}">
              <a16:creationId xmlns:a16="http://schemas.microsoft.com/office/drawing/2014/main" xmlns="" id="{D6BAD280-18D2-4327-9533-504AA3BB880B}"/>
            </a:ext>
          </a:extLst>
        </xdr:cNvPr>
        <xdr:cNvSpPr/>
      </xdr:nvSpPr>
      <xdr:spPr>
        <a:xfrm>
          <a:off x="20383500" y="1076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11430</xdr:rowOff>
    </xdr:from>
    <xdr:to>
      <xdr:col>111</xdr:col>
      <xdr:colOff>177800</xdr:colOff>
      <xdr:row>63</xdr:row>
      <xdr:rowOff>15240</xdr:rowOff>
    </xdr:to>
    <xdr:cxnSp macro="">
      <xdr:nvCxnSpPr>
        <xdr:cNvPr id="538" name="直線コネクタ 537">
          <a:extLst>
            <a:ext uri="{FF2B5EF4-FFF2-40B4-BE49-F238E27FC236}">
              <a16:creationId xmlns:a16="http://schemas.microsoft.com/office/drawing/2014/main" xmlns="" id="{FF2F7901-A6EC-4FA6-AFAA-04DE567988D4}"/>
            </a:ext>
          </a:extLst>
        </xdr:cNvPr>
        <xdr:cNvCxnSpPr/>
      </xdr:nvCxnSpPr>
      <xdr:spPr>
        <a:xfrm flipV="1">
          <a:off x="20434300" y="1081278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137795</xdr:rowOff>
    </xdr:from>
    <xdr:to>
      <xdr:col>102</xdr:col>
      <xdr:colOff>165100</xdr:colOff>
      <xdr:row>63</xdr:row>
      <xdr:rowOff>67945</xdr:rowOff>
    </xdr:to>
    <xdr:sp macro="" textlink="">
      <xdr:nvSpPr>
        <xdr:cNvPr id="539" name="楕円 538">
          <a:extLst>
            <a:ext uri="{FF2B5EF4-FFF2-40B4-BE49-F238E27FC236}">
              <a16:creationId xmlns:a16="http://schemas.microsoft.com/office/drawing/2014/main" xmlns="" id="{B9756CC4-C30B-4F0C-9AE3-DB7958CD3902}"/>
            </a:ext>
          </a:extLst>
        </xdr:cNvPr>
        <xdr:cNvSpPr/>
      </xdr:nvSpPr>
      <xdr:spPr>
        <a:xfrm>
          <a:off x="19494500" y="1076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15240</xdr:rowOff>
    </xdr:from>
    <xdr:to>
      <xdr:col>107</xdr:col>
      <xdr:colOff>50800</xdr:colOff>
      <xdr:row>63</xdr:row>
      <xdr:rowOff>17145</xdr:rowOff>
    </xdr:to>
    <xdr:cxnSp macro="">
      <xdr:nvCxnSpPr>
        <xdr:cNvPr id="540" name="直線コネクタ 539">
          <a:extLst>
            <a:ext uri="{FF2B5EF4-FFF2-40B4-BE49-F238E27FC236}">
              <a16:creationId xmlns:a16="http://schemas.microsoft.com/office/drawing/2014/main" xmlns="" id="{30C0D0E3-80A2-4725-AB98-4427CBA2B58C}"/>
            </a:ext>
          </a:extLst>
        </xdr:cNvPr>
        <xdr:cNvCxnSpPr/>
      </xdr:nvCxnSpPr>
      <xdr:spPr>
        <a:xfrm flipV="1">
          <a:off x="19545300" y="1081659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59707</xdr:rowOff>
    </xdr:from>
    <xdr:ext cx="469744" cy="259045"/>
    <xdr:sp macro="" textlink="">
      <xdr:nvSpPr>
        <xdr:cNvPr id="541" name="n_1aveValue【保健センター・保健所】&#10;一人当たり面積">
          <a:extLst>
            <a:ext uri="{FF2B5EF4-FFF2-40B4-BE49-F238E27FC236}">
              <a16:creationId xmlns:a16="http://schemas.microsoft.com/office/drawing/2014/main" xmlns="" id="{30477674-C704-4C9E-AB29-FF4248A2A317}"/>
            </a:ext>
          </a:extLst>
        </xdr:cNvPr>
        <xdr:cNvSpPr txBox="1"/>
      </xdr:nvSpPr>
      <xdr:spPr>
        <a:xfrm>
          <a:off x="21075727" y="1034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67327</xdr:rowOff>
    </xdr:from>
    <xdr:ext cx="469744" cy="259045"/>
    <xdr:sp macro="" textlink="">
      <xdr:nvSpPr>
        <xdr:cNvPr id="542" name="n_2aveValue【保健センター・保健所】&#10;一人当たり面積">
          <a:extLst>
            <a:ext uri="{FF2B5EF4-FFF2-40B4-BE49-F238E27FC236}">
              <a16:creationId xmlns:a16="http://schemas.microsoft.com/office/drawing/2014/main" xmlns="" id="{C5CB55FC-0FCF-49D4-9068-C56D4BE1D9BA}"/>
            </a:ext>
          </a:extLst>
        </xdr:cNvPr>
        <xdr:cNvSpPr txBox="1"/>
      </xdr:nvSpPr>
      <xdr:spPr>
        <a:xfrm>
          <a:off x="20199427" y="1035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139717</xdr:rowOff>
    </xdr:from>
    <xdr:ext cx="469744" cy="259045"/>
    <xdr:sp macro="" textlink="">
      <xdr:nvSpPr>
        <xdr:cNvPr id="543" name="n_3aveValue【保健センター・保健所】&#10;一人当たり面積">
          <a:extLst>
            <a:ext uri="{FF2B5EF4-FFF2-40B4-BE49-F238E27FC236}">
              <a16:creationId xmlns:a16="http://schemas.microsoft.com/office/drawing/2014/main" xmlns="" id="{4878D37A-DF83-49A3-831E-F7E1A6FFE7B3}"/>
            </a:ext>
          </a:extLst>
        </xdr:cNvPr>
        <xdr:cNvSpPr txBox="1"/>
      </xdr:nvSpPr>
      <xdr:spPr>
        <a:xfrm>
          <a:off x="19310427" y="10426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53357</xdr:rowOff>
    </xdr:from>
    <xdr:ext cx="469744" cy="259045"/>
    <xdr:sp macro="" textlink="">
      <xdr:nvSpPr>
        <xdr:cNvPr id="544" name="n_1mainValue【保健センター・保健所】&#10;一人当たり面積">
          <a:extLst>
            <a:ext uri="{FF2B5EF4-FFF2-40B4-BE49-F238E27FC236}">
              <a16:creationId xmlns:a16="http://schemas.microsoft.com/office/drawing/2014/main" xmlns="" id="{EF17C17A-39C4-42A1-95D8-B454C3DAE852}"/>
            </a:ext>
          </a:extLst>
        </xdr:cNvPr>
        <xdr:cNvSpPr txBox="1"/>
      </xdr:nvSpPr>
      <xdr:spPr>
        <a:xfrm>
          <a:off x="21075727" y="1085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57167</xdr:rowOff>
    </xdr:from>
    <xdr:ext cx="469744" cy="259045"/>
    <xdr:sp macro="" textlink="">
      <xdr:nvSpPr>
        <xdr:cNvPr id="545" name="n_2mainValue【保健センター・保健所】&#10;一人当たり面積">
          <a:extLst>
            <a:ext uri="{FF2B5EF4-FFF2-40B4-BE49-F238E27FC236}">
              <a16:creationId xmlns:a16="http://schemas.microsoft.com/office/drawing/2014/main" xmlns="" id="{1607CEA9-8B2A-44E1-9D0B-0B798C1B3925}"/>
            </a:ext>
          </a:extLst>
        </xdr:cNvPr>
        <xdr:cNvSpPr txBox="1"/>
      </xdr:nvSpPr>
      <xdr:spPr>
        <a:xfrm>
          <a:off x="20199427" y="10858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59072</xdr:rowOff>
    </xdr:from>
    <xdr:ext cx="469744" cy="259045"/>
    <xdr:sp macro="" textlink="">
      <xdr:nvSpPr>
        <xdr:cNvPr id="546" name="n_3mainValue【保健センター・保健所】&#10;一人当たり面積">
          <a:extLst>
            <a:ext uri="{FF2B5EF4-FFF2-40B4-BE49-F238E27FC236}">
              <a16:creationId xmlns:a16="http://schemas.microsoft.com/office/drawing/2014/main" xmlns="" id="{2E5A7B55-2818-4228-A825-72EC47984743}"/>
            </a:ext>
          </a:extLst>
        </xdr:cNvPr>
        <xdr:cNvSpPr txBox="1"/>
      </xdr:nvSpPr>
      <xdr:spPr>
        <a:xfrm>
          <a:off x="19310427" y="10860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47" name="正方形/長方形 546">
          <a:extLst>
            <a:ext uri="{FF2B5EF4-FFF2-40B4-BE49-F238E27FC236}">
              <a16:creationId xmlns:a16="http://schemas.microsoft.com/office/drawing/2014/main" xmlns="" id="{E271F13F-2B67-4352-92C5-15177399CBEC}"/>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48" name="正方形/長方形 547">
          <a:extLst>
            <a:ext uri="{FF2B5EF4-FFF2-40B4-BE49-F238E27FC236}">
              <a16:creationId xmlns:a16="http://schemas.microsoft.com/office/drawing/2014/main" xmlns="" id="{04A1649E-9325-4A13-BB1F-C44A39F17416}"/>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49" name="正方形/長方形 548">
          <a:extLst>
            <a:ext uri="{FF2B5EF4-FFF2-40B4-BE49-F238E27FC236}">
              <a16:creationId xmlns:a16="http://schemas.microsoft.com/office/drawing/2014/main" xmlns="" id="{DF1455F4-65B1-4CAC-8A01-81505E5C4613}"/>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50" name="正方形/長方形 549">
          <a:extLst>
            <a:ext uri="{FF2B5EF4-FFF2-40B4-BE49-F238E27FC236}">
              <a16:creationId xmlns:a16="http://schemas.microsoft.com/office/drawing/2014/main" xmlns="" id="{7CAD902C-6B86-4430-9103-CF7460C76896}"/>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51" name="正方形/長方形 550">
          <a:extLst>
            <a:ext uri="{FF2B5EF4-FFF2-40B4-BE49-F238E27FC236}">
              <a16:creationId xmlns:a16="http://schemas.microsoft.com/office/drawing/2014/main" xmlns="" id="{168EF2F5-E786-449E-A78B-4285160F0252}"/>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52" name="正方形/長方形 551">
          <a:extLst>
            <a:ext uri="{FF2B5EF4-FFF2-40B4-BE49-F238E27FC236}">
              <a16:creationId xmlns:a16="http://schemas.microsoft.com/office/drawing/2014/main" xmlns="" id="{4E5E6830-98EA-4E9E-AB0D-93BCEFC8DBCE}"/>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53" name="正方形/長方形 552">
          <a:extLst>
            <a:ext uri="{FF2B5EF4-FFF2-40B4-BE49-F238E27FC236}">
              <a16:creationId xmlns:a16="http://schemas.microsoft.com/office/drawing/2014/main" xmlns="" id="{DB92EDFF-A7A8-4EB3-A86C-95652859AB9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4" name="正方形/長方形 553">
          <a:extLst>
            <a:ext uri="{FF2B5EF4-FFF2-40B4-BE49-F238E27FC236}">
              <a16:creationId xmlns:a16="http://schemas.microsoft.com/office/drawing/2014/main" xmlns="" id="{9CE36B25-F901-41FF-A845-F6B5146B1174}"/>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55" name="テキスト ボックス 554">
          <a:extLst>
            <a:ext uri="{FF2B5EF4-FFF2-40B4-BE49-F238E27FC236}">
              <a16:creationId xmlns:a16="http://schemas.microsoft.com/office/drawing/2014/main" xmlns="" id="{85D1A37D-7E5C-48D4-938C-799173B97607}"/>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56" name="直線コネクタ 555">
          <a:extLst>
            <a:ext uri="{FF2B5EF4-FFF2-40B4-BE49-F238E27FC236}">
              <a16:creationId xmlns:a16="http://schemas.microsoft.com/office/drawing/2014/main" xmlns="" id="{8851C241-3A5F-47D4-BD50-86BB9445D8E7}"/>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57" name="直線コネクタ 556">
          <a:extLst>
            <a:ext uri="{FF2B5EF4-FFF2-40B4-BE49-F238E27FC236}">
              <a16:creationId xmlns:a16="http://schemas.microsoft.com/office/drawing/2014/main" xmlns="" id="{F6DA93A6-2473-4B1A-8D78-2088F0B7C0C7}"/>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58" name="テキスト ボックス 557">
          <a:extLst>
            <a:ext uri="{FF2B5EF4-FFF2-40B4-BE49-F238E27FC236}">
              <a16:creationId xmlns:a16="http://schemas.microsoft.com/office/drawing/2014/main" xmlns="" id="{C78156CC-EDA4-4DD9-9F4A-E2BBBFA1DFD7}"/>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59" name="直線コネクタ 558">
          <a:extLst>
            <a:ext uri="{FF2B5EF4-FFF2-40B4-BE49-F238E27FC236}">
              <a16:creationId xmlns:a16="http://schemas.microsoft.com/office/drawing/2014/main" xmlns="" id="{9CAC8242-D6F3-455B-A20C-1AFC82B291D5}"/>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60" name="テキスト ボックス 559">
          <a:extLst>
            <a:ext uri="{FF2B5EF4-FFF2-40B4-BE49-F238E27FC236}">
              <a16:creationId xmlns:a16="http://schemas.microsoft.com/office/drawing/2014/main" xmlns="" id="{1377A2C6-198E-4506-BC91-A1A5BB553E79}"/>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61" name="直線コネクタ 560">
          <a:extLst>
            <a:ext uri="{FF2B5EF4-FFF2-40B4-BE49-F238E27FC236}">
              <a16:creationId xmlns:a16="http://schemas.microsoft.com/office/drawing/2014/main" xmlns="" id="{713C2510-B36B-451A-ACC2-B9D61B99C7B7}"/>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62" name="テキスト ボックス 561">
          <a:extLst>
            <a:ext uri="{FF2B5EF4-FFF2-40B4-BE49-F238E27FC236}">
              <a16:creationId xmlns:a16="http://schemas.microsoft.com/office/drawing/2014/main" xmlns="" id="{7143349A-F60D-4619-8A01-8E6910C92476}"/>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63" name="直線コネクタ 562">
          <a:extLst>
            <a:ext uri="{FF2B5EF4-FFF2-40B4-BE49-F238E27FC236}">
              <a16:creationId xmlns:a16="http://schemas.microsoft.com/office/drawing/2014/main" xmlns="" id="{A86E5BCF-9B82-431E-BF20-362B210E63FA}"/>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64" name="テキスト ボックス 563">
          <a:extLst>
            <a:ext uri="{FF2B5EF4-FFF2-40B4-BE49-F238E27FC236}">
              <a16:creationId xmlns:a16="http://schemas.microsoft.com/office/drawing/2014/main" xmlns="" id="{3546A8C1-6FB0-41FB-80F2-78C0AC235C04}"/>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65" name="直線コネクタ 564">
          <a:extLst>
            <a:ext uri="{FF2B5EF4-FFF2-40B4-BE49-F238E27FC236}">
              <a16:creationId xmlns:a16="http://schemas.microsoft.com/office/drawing/2014/main" xmlns="" id="{E242E407-EA28-42CD-8338-CC5527B84E1F}"/>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66" name="テキスト ボックス 565">
          <a:extLst>
            <a:ext uri="{FF2B5EF4-FFF2-40B4-BE49-F238E27FC236}">
              <a16:creationId xmlns:a16="http://schemas.microsoft.com/office/drawing/2014/main" xmlns="" id="{60DF12F6-67AB-45AF-B5A6-77FAF292377B}"/>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67" name="直線コネクタ 566">
          <a:extLst>
            <a:ext uri="{FF2B5EF4-FFF2-40B4-BE49-F238E27FC236}">
              <a16:creationId xmlns:a16="http://schemas.microsoft.com/office/drawing/2014/main" xmlns="" id="{1677EE34-F301-4DDA-BCBA-96FCF92BCF9D}"/>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68" name="テキスト ボックス 567">
          <a:extLst>
            <a:ext uri="{FF2B5EF4-FFF2-40B4-BE49-F238E27FC236}">
              <a16:creationId xmlns:a16="http://schemas.microsoft.com/office/drawing/2014/main" xmlns="" id="{8EFDA48C-694C-451C-B026-B4F35C8E2889}"/>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69" name="直線コネクタ 568">
          <a:extLst>
            <a:ext uri="{FF2B5EF4-FFF2-40B4-BE49-F238E27FC236}">
              <a16:creationId xmlns:a16="http://schemas.microsoft.com/office/drawing/2014/main" xmlns="" id="{A73FF244-DC9D-47DB-B8E3-1F0B56AE6A2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70" name="テキスト ボックス 569">
          <a:extLst>
            <a:ext uri="{FF2B5EF4-FFF2-40B4-BE49-F238E27FC236}">
              <a16:creationId xmlns:a16="http://schemas.microsoft.com/office/drawing/2014/main" xmlns="" id="{FB7FAA50-46E1-4417-A474-3A0CA5F89FA9}"/>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71" name="【消防施設】&#10;有形固定資産減価償却率グラフ枠">
          <a:extLst>
            <a:ext uri="{FF2B5EF4-FFF2-40B4-BE49-F238E27FC236}">
              <a16:creationId xmlns:a16="http://schemas.microsoft.com/office/drawing/2014/main" xmlns="" id="{B8EC13DB-E43C-48C7-9109-04C8731515F3}"/>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57694</xdr:rowOff>
    </xdr:to>
    <xdr:cxnSp macro="">
      <xdr:nvCxnSpPr>
        <xdr:cNvPr id="572" name="直線コネクタ 571">
          <a:extLst>
            <a:ext uri="{FF2B5EF4-FFF2-40B4-BE49-F238E27FC236}">
              <a16:creationId xmlns:a16="http://schemas.microsoft.com/office/drawing/2014/main" xmlns="" id="{C76DC772-2360-4AAA-8461-7D652670FC38}"/>
            </a:ext>
          </a:extLst>
        </xdr:cNvPr>
        <xdr:cNvCxnSpPr/>
      </xdr:nvCxnSpPr>
      <xdr:spPr>
        <a:xfrm flipV="1">
          <a:off x="16318864" y="13280571"/>
          <a:ext cx="0" cy="1521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61521</xdr:rowOff>
    </xdr:from>
    <xdr:ext cx="340478" cy="259045"/>
    <xdr:sp macro="" textlink="">
      <xdr:nvSpPr>
        <xdr:cNvPr id="573" name="【消防施設】&#10;有形固定資産減価償却率最小値テキスト">
          <a:extLst>
            <a:ext uri="{FF2B5EF4-FFF2-40B4-BE49-F238E27FC236}">
              <a16:creationId xmlns:a16="http://schemas.microsoft.com/office/drawing/2014/main" xmlns="" id="{05B659DD-43E5-4D28-8382-2BC7B06C9815}"/>
            </a:ext>
          </a:extLst>
        </xdr:cNvPr>
        <xdr:cNvSpPr txBox="1"/>
      </xdr:nvSpPr>
      <xdr:spPr>
        <a:xfrm>
          <a:off x="16357600" y="148062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57694</xdr:rowOff>
    </xdr:from>
    <xdr:to>
      <xdr:col>86</xdr:col>
      <xdr:colOff>25400</xdr:colOff>
      <xdr:row>86</xdr:row>
      <xdr:rowOff>57694</xdr:rowOff>
    </xdr:to>
    <xdr:cxnSp macro="">
      <xdr:nvCxnSpPr>
        <xdr:cNvPr id="574" name="直線コネクタ 573">
          <a:extLst>
            <a:ext uri="{FF2B5EF4-FFF2-40B4-BE49-F238E27FC236}">
              <a16:creationId xmlns:a16="http://schemas.microsoft.com/office/drawing/2014/main" xmlns="" id="{F082080C-8B47-4115-824C-DAB9D2F26A4E}"/>
            </a:ext>
          </a:extLst>
        </xdr:cNvPr>
        <xdr:cNvCxnSpPr/>
      </xdr:nvCxnSpPr>
      <xdr:spPr>
        <a:xfrm>
          <a:off x="16230600" y="1480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575" name="【消防施設】&#10;有形固定資産減価償却率最大値テキスト">
          <a:extLst>
            <a:ext uri="{FF2B5EF4-FFF2-40B4-BE49-F238E27FC236}">
              <a16:creationId xmlns:a16="http://schemas.microsoft.com/office/drawing/2014/main" xmlns="" id="{8D23593D-8026-44F7-BA81-80172E6798F4}"/>
            </a:ext>
          </a:extLst>
        </xdr:cNvPr>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576" name="直線コネクタ 575">
          <a:extLst>
            <a:ext uri="{FF2B5EF4-FFF2-40B4-BE49-F238E27FC236}">
              <a16:creationId xmlns:a16="http://schemas.microsoft.com/office/drawing/2014/main" xmlns="" id="{032279C7-0631-4ABA-A142-599092AC2E24}"/>
            </a:ext>
          </a:extLst>
        </xdr:cNvPr>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xdr:rowOff>
    </xdr:from>
    <xdr:ext cx="405111" cy="259045"/>
    <xdr:sp macro="" textlink="">
      <xdr:nvSpPr>
        <xdr:cNvPr id="577" name="【消防施設】&#10;有形固定資産減価償却率平均値テキスト">
          <a:extLst>
            <a:ext uri="{FF2B5EF4-FFF2-40B4-BE49-F238E27FC236}">
              <a16:creationId xmlns:a16="http://schemas.microsoft.com/office/drawing/2014/main" xmlns="" id="{9061BDC5-A800-4DC0-A270-4AD3E58579A4}"/>
            </a:ext>
          </a:extLst>
        </xdr:cNvPr>
        <xdr:cNvSpPr txBox="1"/>
      </xdr:nvSpPr>
      <xdr:spPr>
        <a:xfrm>
          <a:off x="16357600" y="138874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21589</xdr:rowOff>
    </xdr:from>
    <xdr:to>
      <xdr:col>85</xdr:col>
      <xdr:colOff>177800</xdr:colOff>
      <xdr:row>81</xdr:row>
      <xdr:rowOff>123189</xdr:rowOff>
    </xdr:to>
    <xdr:sp macro="" textlink="">
      <xdr:nvSpPr>
        <xdr:cNvPr id="578" name="フローチャート: 判断 577">
          <a:extLst>
            <a:ext uri="{FF2B5EF4-FFF2-40B4-BE49-F238E27FC236}">
              <a16:creationId xmlns:a16="http://schemas.microsoft.com/office/drawing/2014/main" xmlns="" id="{22E41E56-2CA6-4C45-B69A-3D3FA4D7C199}"/>
            </a:ext>
          </a:extLst>
        </xdr:cNvPr>
        <xdr:cNvSpPr/>
      </xdr:nvSpPr>
      <xdr:spPr>
        <a:xfrm>
          <a:off x="16268700" y="13909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34652</xdr:rowOff>
    </xdr:from>
    <xdr:to>
      <xdr:col>81</xdr:col>
      <xdr:colOff>101600</xdr:colOff>
      <xdr:row>81</xdr:row>
      <xdr:rowOff>136252</xdr:rowOff>
    </xdr:to>
    <xdr:sp macro="" textlink="">
      <xdr:nvSpPr>
        <xdr:cNvPr id="579" name="フローチャート: 判断 578">
          <a:extLst>
            <a:ext uri="{FF2B5EF4-FFF2-40B4-BE49-F238E27FC236}">
              <a16:creationId xmlns:a16="http://schemas.microsoft.com/office/drawing/2014/main" xmlns="" id="{32498B6B-5BEC-427E-AD89-544394F360D3}"/>
            </a:ext>
          </a:extLst>
        </xdr:cNvPr>
        <xdr:cNvSpPr/>
      </xdr:nvSpPr>
      <xdr:spPr>
        <a:xfrm>
          <a:off x="15430500" y="13922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1995</xdr:rowOff>
    </xdr:from>
    <xdr:to>
      <xdr:col>76</xdr:col>
      <xdr:colOff>165100</xdr:colOff>
      <xdr:row>81</xdr:row>
      <xdr:rowOff>103595</xdr:rowOff>
    </xdr:to>
    <xdr:sp macro="" textlink="">
      <xdr:nvSpPr>
        <xdr:cNvPr id="580" name="フローチャート: 判断 579">
          <a:extLst>
            <a:ext uri="{FF2B5EF4-FFF2-40B4-BE49-F238E27FC236}">
              <a16:creationId xmlns:a16="http://schemas.microsoft.com/office/drawing/2014/main" xmlns="" id="{57CE3CE8-0478-4918-982D-95321DE9C1C7}"/>
            </a:ext>
          </a:extLst>
        </xdr:cNvPr>
        <xdr:cNvSpPr/>
      </xdr:nvSpPr>
      <xdr:spPr>
        <a:xfrm>
          <a:off x="14541500" y="13889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3629</xdr:rowOff>
    </xdr:from>
    <xdr:to>
      <xdr:col>72</xdr:col>
      <xdr:colOff>38100</xdr:colOff>
      <xdr:row>81</xdr:row>
      <xdr:rowOff>105229</xdr:rowOff>
    </xdr:to>
    <xdr:sp macro="" textlink="">
      <xdr:nvSpPr>
        <xdr:cNvPr id="581" name="フローチャート: 判断 580">
          <a:extLst>
            <a:ext uri="{FF2B5EF4-FFF2-40B4-BE49-F238E27FC236}">
              <a16:creationId xmlns:a16="http://schemas.microsoft.com/office/drawing/2014/main" xmlns="" id="{001437C4-3076-4858-A5BD-0FF3EE16F488}"/>
            </a:ext>
          </a:extLst>
        </xdr:cNvPr>
        <xdr:cNvSpPr/>
      </xdr:nvSpPr>
      <xdr:spPr>
        <a:xfrm>
          <a:off x="13652500" y="1389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82" name="テキスト ボックス 581">
          <a:extLst>
            <a:ext uri="{FF2B5EF4-FFF2-40B4-BE49-F238E27FC236}">
              <a16:creationId xmlns:a16="http://schemas.microsoft.com/office/drawing/2014/main" xmlns="" id="{99883CEF-FC8C-4197-9E68-29E32CC2D7A3}"/>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83" name="テキスト ボックス 582">
          <a:extLst>
            <a:ext uri="{FF2B5EF4-FFF2-40B4-BE49-F238E27FC236}">
              <a16:creationId xmlns:a16="http://schemas.microsoft.com/office/drawing/2014/main" xmlns="" id="{24DA60DB-D84E-489D-B929-995770476FDD}"/>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84" name="テキスト ボックス 583">
          <a:extLst>
            <a:ext uri="{FF2B5EF4-FFF2-40B4-BE49-F238E27FC236}">
              <a16:creationId xmlns:a16="http://schemas.microsoft.com/office/drawing/2014/main" xmlns="" id="{B3411DEF-11E7-459E-A36D-CE0D31369DE3}"/>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85" name="テキスト ボックス 584">
          <a:extLst>
            <a:ext uri="{FF2B5EF4-FFF2-40B4-BE49-F238E27FC236}">
              <a16:creationId xmlns:a16="http://schemas.microsoft.com/office/drawing/2014/main" xmlns="" id="{B920D02E-4D09-48C9-9D71-162EA66BBE66}"/>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86" name="テキスト ボックス 585">
          <a:extLst>
            <a:ext uri="{FF2B5EF4-FFF2-40B4-BE49-F238E27FC236}">
              <a16:creationId xmlns:a16="http://schemas.microsoft.com/office/drawing/2014/main" xmlns="" id="{8192A23A-28C8-4F02-BF02-B6FBFA9D9807}"/>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139156</xdr:rowOff>
    </xdr:from>
    <xdr:to>
      <xdr:col>85</xdr:col>
      <xdr:colOff>177800</xdr:colOff>
      <xdr:row>81</xdr:row>
      <xdr:rowOff>69306</xdr:rowOff>
    </xdr:to>
    <xdr:sp macro="" textlink="">
      <xdr:nvSpPr>
        <xdr:cNvPr id="587" name="楕円 586">
          <a:extLst>
            <a:ext uri="{FF2B5EF4-FFF2-40B4-BE49-F238E27FC236}">
              <a16:creationId xmlns:a16="http://schemas.microsoft.com/office/drawing/2014/main" xmlns="" id="{B3FB1F9E-D8DF-4AED-AD7A-C944BCE0BAFB}"/>
            </a:ext>
          </a:extLst>
        </xdr:cNvPr>
        <xdr:cNvSpPr/>
      </xdr:nvSpPr>
      <xdr:spPr>
        <a:xfrm>
          <a:off x="16268700" y="13855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162033</xdr:rowOff>
    </xdr:from>
    <xdr:ext cx="405111" cy="259045"/>
    <xdr:sp macro="" textlink="">
      <xdr:nvSpPr>
        <xdr:cNvPr id="588" name="【消防施設】&#10;有形固定資産減価償却率該当値テキスト">
          <a:extLst>
            <a:ext uri="{FF2B5EF4-FFF2-40B4-BE49-F238E27FC236}">
              <a16:creationId xmlns:a16="http://schemas.microsoft.com/office/drawing/2014/main" xmlns="" id="{F3B3B055-2C47-4C9C-B3CD-CDDF73E69D04}"/>
            </a:ext>
          </a:extLst>
        </xdr:cNvPr>
        <xdr:cNvSpPr txBox="1"/>
      </xdr:nvSpPr>
      <xdr:spPr>
        <a:xfrm>
          <a:off x="16357600" y="13706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21589</xdr:rowOff>
    </xdr:from>
    <xdr:to>
      <xdr:col>81</xdr:col>
      <xdr:colOff>101600</xdr:colOff>
      <xdr:row>81</xdr:row>
      <xdr:rowOff>123189</xdr:rowOff>
    </xdr:to>
    <xdr:sp macro="" textlink="">
      <xdr:nvSpPr>
        <xdr:cNvPr id="589" name="楕円 588">
          <a:extLst>
            <a:ext uri="{FF2B5EF4-FFF2-40B4-BE49-F238E27FC236}">
              <a16:creationId xmlns:a16="http://schemas.microsoft.com/office/drawing/2014/main" xmlns="" id="{E5F36D92-BD2E-4994-BF2B-928ACBAFAD13}"/>
            </a:ext>
          </a:extLst>
        </xdr:cNvPr>
        <xdr:cNvSpPr/>
      </xdr:nvSpPr>
      <xdr:spPr>
        <a:xfrm>
          <a:off x="15430500" y="1390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18506</xdr:rowOff>
    </xdr:from>
    <xdr:to>
      <xdr:col>85</xdr:col>
      <xdr:colOff>127000</xdr:colOff>
      <xdr:row>81</xdr:row>
      <xdr:rowOff>72389</xdr:rowOff>
    </xdr:to>
    <xdr:cxnSp macro="">
      <xdr:nvCxnSpPr>
        <xdr:cNvPr id="590" name="直線コネクタ 589">
          <a:extLst>
            <a:ext uri="{FF2B5EF4-FFF2-40B4-BE49-F238E27FC236}">
              <a16:creationId xmlns:a16="http://schemas.microsoft.com/office/drawing/2014/main" xmlns="" id="{B3BC0B59-497F-4913-BE30-EA6B731E9FF0}"/>
            </a:ext>
          </a:extLst>
        </xdr:cNvPr>
        <xdr:cNvCxnSpPr/>
      </xdr:nvCxnSpPr>
      <xdr:spPr>
        <a:xfrm flipV="1">
          <a:off x="15481300" y="13905956"/>
          <a:ext cx="838200" cy="53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96701</xdr:rowOff>
    </xdr:from>
    <xdr:to>
      <xdr:col>76</xdr:col>
      <xdr:colOff>165100</xdr:colOff>
      <xdr:row>78</xdr:row>
      <xdr:rowOff>26851</xdr:rowOff>
    </xdr:to>
    <xdr:sp macro="" textlink="">
      <xdr:nvSpPr>
        <xdr:cNvPr id="591" name="楕円 590">
          <a:extLst>
            <a:ext uri="{FF2B5EF4-FFF2-40B4-BE49-F238E27FC236}">
              <a16:creationId xmlns:a16="http://schemas.microsoft.com/office/drawing/2014/main" xmlns="" id="{C6D7D440-C44B-436F-98A8-ACDE9226A002}"/>
            </a:ext>
          </a:extLst>
        </xdr:cNvPr>
        <xdr:cNvSpPr/>
      </xdr:nvSpPr>
      <xdr:spPr>
        <a:xfrm>
          <a:off x="14541500" y="13298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147501</xdr:rowOff>
    </xdr:from>
    <xdr:to>
      <xdr:col>81</xdr:col>
      <xdr:colOff>50800</xdr:colOff>
      <xdr:row>81</xdr:row>
      <xdr:rowOff>72389</xdr:rowOff>
    </xdr:to>
    <xdr:cxnSp macro="">
      <xdr:nvCxnSpPr>
        <xdr:cNvPr id="592" name="直線コネクタ 591">
          <a:extLst>
            <a:ext uri="{FF2B5EF4-FFF2-40B4-BE49-F238E27FC236}">
              <a16:creationId xmlns:a16="http://schemas.microsoft.com/office/drawing/2014/main" xmlns="" id="{891C4249-67D2-416D-8AA2-B871877198E8}"/>
            </a:ext>
          </a:extLst>
        </xdr:cNvPr>
        <xdr:cNvCxnSpPr/>
      </xdr:nvCxnSpPr>
      <xdr:spPr>
        <a:xfrm>
          <a:off x="14592300" y="13349151"/>
          <a:ext cx="889000" cy="610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121194</xdr:rowOff>
    </xdr:from>
    <xdr:to>
      <xdr:col>72</xdr:col>
      <xdr:colOff>38100</xdr:colOff>
      <xdr:row>78</xdr:row>
      <xdr:rowOff>51344</xdr:rowOff>
    </xdr:to>
    <xdr:sp macro="" textlink="">
      <xdr:nvSpPr>
        <xdr:cNvPr id="593" name="楕円 592">
          <a:extLst>
            <a:ext uri="{FF2B5EF4-FFF2-40B4-BE49-F238E27FC236}">
              <a16:creationId xmlns:a16="http://schemas.microsoft.com/office/drawing/2014/main" xmlns="" id="{BFCD0105-F87D-42B4-811E-03F81D2F4C53}"/>
            </a:ext>
          </a:extLst>
        </xdr:cNvPr>
        <xdr:cNvSpPr/>
      </xdr:nvSpPr>
      <xdr:spPr>
        <a:xfrm>
          <a:off x="13652500" y="13322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77</xdr:row>
      <xdr:rowOff>147501</xdr:rowOff>
    </xdr:from>
    <xdr:to>
      <xdr:col>76</xdr:col>
      <xdr:colOff>114300</xdr:colOff>
      <xdr:row>78</xdr:row>
      <xdr:rowOff>544</xdr:rowOff>
    </xdr:to>
    <xdr:cxnSp macro="">
      <xdr:nvCxnSpPr>
        <xdr:cNvPr id="594" name="直線コネクタ 593">
          <a:extLst>
            <a:ext uri="{FF2B5EF4-FFF2-40B4-BE49-F238E27FC236}">
              <a16:creationId xmlns:a16="http://schemas.microsoft.com/office/drawing/2014/main" xmlns="" id="{499C4A4F-582E-463C-98AA-1EC2553215AC}"/>
            </a:ext>
          </a:extLst>
        </xdr:cNvPr>
        <xdr:cNvCxnSpPr/>
      </xdr:nvCxnSpPr>
      <xdr:spPr>
        <a:xfrm flipV="1">
          <a:off x="13703300" y="13349151"/>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127379</xdr:rowOff>
    </xdr:from>
    <xdr:ext cx="405111" cy="259045"/>
    <xdr:sp macro="" textlink="">
      <xdr:nvSpPr>
        <xdr:cNvPr id="595" name="n_1aveValue【消防施設】&#10;有形固定資産減価償却率">
          <a:extLst>
            <a:ext uri="{FF2B5EF4-FFF2-40B4-BE49-F238E27FC236}">
              <a16:creationId xmlns:a16="http://schemas.microsoft.com/office/drawing/2014/main" xmlns="" id="{AAB0A0C8-B39B-4176-828F-6B0F438C89F7}"/>
            </a:ext>
          </a:extLst>
        </xdr:cNvPr>
        <xdr:cNvSpPr txBox="1"/>
      </xdr:nvSpPr>
      <xdr:spPr>
        <a:xfrm>
          <a:off x="15266044" y="140148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94722</xdr:rowOff>
    </xdr:from>
    <xdr:ext cx="405111" cy="259045"/>
    <xdr:sp macro="" textlink="">
      <xdr:nvSpPr>
        <xdr:cNvPr id="596" name="n_2aveValue【消防施設】&#10;有形固定資産減価償却率">
          <a:extLst>
            <a:ext uri="{FF2B5EF4-FFF2-40B4-BE49-F238E27FC236}">
              <a16:creationId xmlns:a16="http://schemas.microsoft.com/office/drawing/2014/main" xmlns="" id="{4E1B0377-DA41-4EA9-80E0-97D8D793B362}"/>
            </a:ext>
          </a:extLst>
        </xdr:cNvPr>
        <xdr:cNvSpPr txBox="1"/>
      </xdr:nvSpPr>
      <xdr:spPr>
        <a:xfrm>
          <a:off x="14389744" y="13982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96356</xdr:rowOff>
    </xdr:from>
    <xdr:ext cx="405111" cy="259045"/>
    <xdr:sp macro="" textlink="">
      <xdr:nvSpPr>
        <xdr:cNvPr id="597" name="n_3aveValue【消防施設】&#10;有形固定資産減価償却率">
          <a:extLst>
            <a:ext uri="{FF2B5EF4-FFF2-40B4-BE49-F238E27FC236}">
              <a16:creationId xmlns:a16="http://schemas.microsoft.com/office/drawing/2014/main" xmlns="" id="{F452BD43-17A2-4B8B-BF35-BA19D51EAFFC}"/>
            </a:ext>
          </a:extLst>
        </xdr:cNvPr>
        <xdr:cNvSpPr txBox="1"/>
      </xdr:nvSpPr>
      <xdr:spPr>
        <a:xfrm>
          <a:off x="13500744" y="139838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139716</xdr:rowOff>
    </xdr:from>
    <xdr:ext cx="405111" cy="259045"/>
    <xdr:sp macro="" textlink="">
      <xdr:nvSpPr>
        <xdr:cNvPr id="598" name="n_1mainValue【消防施設】&#10;有形固定資産減価償却率">
          <a:extLst>
            <a:ext uri="{FF2B5EF4-FFF2-40B4-BE49-F238E27FC236}">
              <a16:creationId xmlns:a16="http://schemas.microsoft.com/office/drawing/2014/main" xmlns="" id="{5DB1C56E-0FAB-4B04-B699-594B74093984}"/>
            </a:ext>
          </a:extLst>
        </xdr:cNvPr>
        <xdr:cNvSpPr txBox="1"/>
      </xdr:nvSpPr>
      <xdr:spPr>
        <a:xfrm>
          <a:off x="15266044" y="13684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76</xdr:row>
      <xdr:rowOff>43378</xdr:rowOff>
    </xdr:from>
    <xdr:ext cx="405111" cy="259045"/>
    <xdr:sp macro="" textlink="">
      <xdr:nvSpPr>
        <xdr:cNvPr id="599" name="n_2mainValue【消防施設】&#10;有形固定資産減価償却率">
          <a:extLst>
            <a:ext uri="{FF2B5EF4-FFF2-40B4-BE49-F238E27FC236}">
              <a16:creationId xmlns:a16="http://schemas.microsoft.com/office/drawing/2014/main" xmlns="" id="{FF06DC4D-4BB9-4DA5-A912-0C7012BE6EBE}"/>
            </a:ext>
          </a:extLst>
        </xdr:cNvPr>
        <xdr:cNvSpPr txBox="1"/>
      </xdr:nvSpPr>
      <xdr:spPr>
        <a:xfrm>
          <a:off x="14389744" y="13073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76</xdr:row>
      <xdr:rowOff>67871</xdr:rowOff>
    </xdr:from>
    <xdr:ext cx="405111" cy="259045"/>
    <xdr:sp macro="" textlink="">
      <xdr:nvSpPr>
        <xdr:cNvPr id="600" name="n_3mainValue【消防施設】&#10;有形固定資産減価償却率">
          <a:extLst>
            <a:ext uri="{FF2B5EF4-FFF2-40B4-BE49-F238E27FC236}">
              <a16:creationId xmlns:a16="http://schemas.microsoft.com/office/drawing/2014/main" xmlns="" id="{EFAB5EF1-3F88-46BD-8509-3D38BFD8F585}"/>
            </a:ext>
          </a:extLst>
        </xdr:cNvPr>
        <xdr:cNvSpPr txBox="1"/>
      </xdr:nvSpPr>
      <xdr:spPr>
        <a:xfrm>
          <a:off x="13500744" y="13098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01" name="正方形/長方形 600">
          <a:extLst>
            <a:ext uri="{FF2B5EF4-FFF2-40B4-BE49-F238E27FC236}">
              <a16:creationId xmlns:a16="http://schemas.microsoft.com/office/drawing/2014/main" xmlns="" id="{73B6F531-E469-4A21-9AB5-E1B7FB9EDC46}"/>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02" name="正方形/長方形 601">
          <a:extLst>
            <a:ext uri="{FF2B5EF4-FFF2-40B4-BE49-F238E27FC236}">
              <a16:creationId xmlns:a16="http://schemas.microsoft.com/office/drawing/2014/main" xmlns="" id="{AD0B82B1-12B8-4DC3-A896-8A2F74E78ABD}"/>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03" name="正方形/長方形 602">
          <a:extLst>
            <a:ext uri="{FF2B5EF4-FFF2-40B4-BE49-F238E27FC236}">
              <a16:creationId xmlns:a16="http://schemas.microsoft.com/office/drawing/2014/main" xmlns="" id="{4D65F369-1869-4FE0-AA24-63D7F73A5C36}"/>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04" name="正方形/長方形 603">
          <a:extLst>
            <a:ext uri="{FF2B5EF4-FFF2-40B4-BE49-F238E27FC236}">
              <a16:creationId xmlns:a16="http://schemas.microsoft.com/office/drawing/2014/main" xmlns="" id="{1C6C4EEA-F13A-44FD-AA04-AAE03CF86083}"/>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05" name="正方形/長方形 604">
          <a:extLst>
            <a:ext uri="{FF2B5EF4-FFF2-40B4-BE49-F238E27FC236}">
              <a16:creationId xmlns:a16="http://schemas.microsoft.com/office/drawing/2014/main" xmlns="" id="{8A266BF2-CD87-40C5-A312-39F4AFB7963B}"/>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06" name="正方形/長方形 605">
          <a:extLst>
            <a:ext uri="{FF2B5EF4-FFF2-40B4-BE49-F238E27FC236}">
              <a16:creationId xmlns:a16="http://schemas.microsoft.com/office/drawing/2014/main" xmlns="" id="{E9AC02F7-4418-4A82-A41A-C6ED29CAE67E}"/>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07" name="正方形/長方形 606">
          <a:extLst>
            <a:ext uri="{FF2B5EF4-FFF2-40B4-BE49-F238E27FC236}">
              <a16:creationId xmlns:a16="http://schemas.microsoft.com/office/drawing/2014/main" xmlns="" id="{5CB95DB9-EEF8-47AB-8DF9-DC129071AE2B}"/>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08" name="正方形/長方形 607">
          <a:extLst>
            <a:ext uri="{FF2B5EF4-FFF2-40B4-BE49-F238E27FC236}">
              <a16:creationId xmlns:a16="http://schemas.microsoft.com/office/drawing/2014/main" xmlns="" id="{30954985-37BB-4106-8DD8-C7350BEE21E4}"/>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09" name="テキスト ボックス 608">
          <a:extLst>
            <a:ext uri="{FF2B5EF4-FFF2-40B4-BE49-F238E27FC236}">
              <a16:creationId xmlns:a16="http://schemas.microsoft.com/office/drawing/2014/main" xmlns="" id="{F2E93B42-9370-43A2-AD61-9912106D2372}"/>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10" name="直線コネクタ 609">
          <a:extLst>
            <a:ext uri="{FF2B5EF4-FFF2-40B4-BE49-F238E27FC236}">
              <a16:creationId xmlns:a16="http://schemas.microsoft.com/office/drawing/2014/main" xmlns="" id="{C9E9D3BB-A943-4D93-8628-879F2F51C35E}"/>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11" name="直線コネクタ 610">
          <a:extLst>
            <a:ext uri="{FF2B5EF4-FFF2-40B4-BE49-F238E27FC236}">
              <a16:creationId xmlns:a16="http://schemas.microsoft.com/office/drawing/2014/main" xmlns="" id="{FBA2B1EF-3802-4164-A910-9215CDD7799E}"/>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12" name="テキスト ボックス 611">
          <a:extLst>
            <a:ext uri="{FF2B5EF4-FFF2-40B4-BE49-F238E27FC236}">
              <a16:creationId xmlns:a16="http://schemas.microsoft.com/office/drawing/2014/main" xmlns="" id="{F0106A07-AFDF-42B0-8483-BA2CA6A9F537}"/>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13" name="直線コネクタ 612">
          <a:extLst>
            <a:ext uri="{FF2B5EF4-FFF2-40B4-BE49-F238E27FC236}">
              <a16:creationId xmlns:a16="http://schemas.microsoft.com/office/drawing/2014/main" xmlns="" id="{B77AE147-F406-4860-869B-C40F606EC731}"/>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14" name="テキスト ボックス 613">
          <a:extLst>
            <a:ext uri="{FF2B5EF4-FFF2-40B4-BE49-F238E27FC236}">
              <a16:creationId xmlns:a16="http://schemas.microsoft.com/office/drawing/2014/main" xmlns="" id="{A5FEB7F2-3923-4932-A99D-28048D15DFED}"/>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15" name="直線コネクタ 614">
          <a:extLst>
            <a:ext uri="{FF2B5EF4-FFF2-40B4-BE49-F238E27FC236}">
              <a16:creationId xmlns:a16="http://schemas.microsoft.com/office/drawing/2014/main" xmlns="" id="{08D61A1E-097A-400C-8A11-AD0CC2CBD68C}"/>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16" name="テキスト ボックス 615">
          <a:extLst>
            <a:ext uri="{FF2B5EF4-FFF2-40B4-BE49-F238E27FC236}">
              <a16:creationId xmlns:a16="http://schemas.microsoft.com/office/drawing/2014/main" xmlns="" id="{FBC9C644-0958-4C57-8DD8-AFEE598CCAF9}"/>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17" name="直線コネクタ 616">
          <a:extLst>
            <a:ext uri="{FF2B5EF4-FFF2-40B4-BE49-F238E27FC236}">
              <a16:creationId xmlns:a16="http://schemas.microsoft.com/office/drawing/2014/main" xmlns="" id="{2E9E0A1A-19EB-473F-879B-4822CFEAAC95}"/>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18" name="テキスト ボックス 617">
          <a:extLst>
            <a:ext uri="{FF2B5EF4-FFF2-40B4-BE49-F238E27FC236}">
              <a16:creationId xmlns:a16="http://schemas.microsoft.com/office/drawing/2014/main" xmlns="" id="{B1246D63-2DEC-407C-891B-9D56E8DBAD2F}"/>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19" name="直線コネクタ 618">
          <a:extLst>
            <a:ext uri="{FF2B5EF4-FFF2-40B4-BE49-F238E27FC236}">
              <a16:creationId xmlns:a16="http://schemas.microsoft.com/office/drawing/2014/main" xmlns="" id="{745C6F6D-4FC8-464D-B657-DC26DF5DA7C9}"/>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20" name="テキスト ボックス 619">
          <a:extLst>
            <a:ext uri="{FF2B5EF4-FFF2-40B4-BE49-F238E27FC236}">
              <a16:creationId xmlns:a16="http://schemas.microsoft.com/office/drawing/2014/main" xmlns="" id="{C7797AA4-3F97-460F-89F0-72FC44933BFF}"/>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21" name="【消防施設】&#10;一人当たり面積グラフ枠">
          <a:extLst>
            <a:ext uri="{FF2B5EF4-FFF2-40B4-BE49-F238E27FC236}">
              <a16:creationId xmlns:a16="http://schemas.microsoft.com/office/drawing/2014/main" xmlns="" id="{A2022A05-3FB7-49ED-AE30-D4F3846AF3F4}"/>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87934</xdr:rowOff>
    </xdr:from>
    <xdr:to>
      <xdr:col>116</xdr:col>
      <xdr:colOff>62864</xdr:colOff>
      <xdr:row>86</xdr:row>
      <xdr:rowOff>33986</xdr:rowOff>
    </xdr:to>
    <xdr:cxnSp macro="">
      <xdr:nvCxnSpPr>
        <xdr:cNvPr id="622" name="直線コネクタ 621">
          <a:extLst>
            <a:ext uri="{FF2B5EF4-FFF2-40B4-BE49-F238E27FC236}">
              <a16:creationId xmlns:a16="http://schemas.microsoft.com/office/drawing/2014/main" xmlns="" id="{DD7B72DB-CA6F-4020-A3FC-F3E6A77B69FC}"/>
            </a:ext>
          </a:extLst>
        </xdr:cNvPr>
        <xdr:cNvCxnSpPr/>
      </xdr:nvCxnSpPr>
      <xdr:spPr>
        <a:xfrm flipV="1">
          <a:off x="22160864" y="13461034"/>
          <a:ext cx="0" cy="1317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37813</xdr:rowOff>
    </xdr:from>
    <xdr:ext cx="469744" cy="259045"/>
    <xdr:sp macro="" textlink="">
      <xdr:nvSpPr>
        <xdr:cNvPr id="623" name="【消防施設】&#10;一人当たり面積最小値テキスト">
          <a:extLst>
            <a:ext uri="{FF2B5EF4-FFF2-40B4-BE49-F238E27FC236}">
              <a16:creationId xmlns:a16="http://schemas.microsoft.com/office/drawing/2014/main" xmlns="" id="{96B60E65-2442-4D79-BDA6-9490270DCB3F}"/>
            </a:ext>
          </a:extLst>
        </xdr:cNvPr>
        <xdr:cNvSpPr txBox="1"/>
      </xdr:nvSpPr>
      <xdr:spPr>
        <a:xfrm>
          <a:off x="22199600" y="14782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33986</xdr:rowOff>
    </xdr:from>
    <xdr:to>
      <xdr:col>116</xdr:col>
      <xdr:colOff>152400</xdr:colOff>
      <xdr:row>86</xdr:row>
      <xdr:rowOff>33986</xdr:rowOff>
    </xdr:to>
    <xdr:cxnSp macro="">
      <xdr:nvCxnSpPr>
        <xdr:cNvPr id="624" name="直線コネクタ 623">
          <a:extLst>
            <a:ext uri="{FF2B5EF4-FFF2-40B4-BE49-F238E27FC236}">
              <a16:creationId xmlns:a16="http://schemas.microsoft.com/office/drawing/2014/main" xmlns="" id="{0E145739-99FE-4306-A0EE-61D62245D59B}"/>
            </a:ext>
          </a:extLst>
        </xdr:cNvPr>
        <xdr:cNvCxnSpPr/>
      </xdr:nvCxnSpPr>
      <xdr:spPr>
        <a:xfrm>
          <a:off x="22072600" y="14778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34611</xdr:rowOff>
    </xdr:from>
    <xdr:ext cx="469744" cy="259045"/>
    <xdr:sp macro="" textlink="">
      <xdr:nvSpPr>
        <xdr:cNvPr id="625" name="【消防施設】&#10;一人当たり面積最大値テキスト">
          <a:extLst>
            <a:ext uri="{FF2B5EF4-FFF2-40B4-BE49-F238E27FC236}">
              <a16:creationId xmlns:a16="http://schemas.microsoft.com/office/drawing/2014/main" xmlns="" id="{CE23C9E9-2D6A-4A74-A0A3-E468E822E4D5}"/>
            </a:ext>
          </a:extLst>
        </xdr:cNvPr>
        <xdr:cNvSpPr txBox="1"/>
      </xdr:nvSpPr>
      <xdr:spPr>
        <a:xfrm>
          <a:off x="22199600" y="13236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87934</xdr:rowOff>
    </xdr:from>
    <xdr:to>
      <xdr:col>116</xdr:col>
      <xdr:colOff>152400</xdr:colOff>
      <xdr:row>78</xdr:row>
      <xdr:rowOff>87934</xdr:rowOff>
    </xdr:to>
    <xdr:cxnSp macro="">
      <xdr:nvCxnSpPr>
        <xdr:cNvPr id="626" name="直線コネクタ 625">
          <a:extLst>
            <a:ext uri="{FF2B5EF4-FFF2-40B4-BE49-F238E27FC236}">
              <a16:creationId xmlns:a16="http://schemas.microsoft.com/office/drawing/2014/main" xmlns="" id="{48ABA04F-237A-4942-8047-EA9F13A9373F}"/>
            </a:ext>
          </a:extLst>
        </xdr:cNvPr>
        <xdr:cNvCxnSpPr/>
      </xdr:nvCxnSpPr>
      <xdr:spPr>
        <a:xfrm>
          <a:off x="22072600" y="13461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83786</xdr:rowOff>
    </xdr:from>
    <xdr:ext cx="469744" cy="259045"/>
    <xdr:sp macro="" textlink="">
      <xdr:nvSpPr>
        <xdr:cNvPr id="627" name="【消防施設】&#10;一人当たり面積平均値テキスト">
          <a:extLst>
            <a:ext uri="{FF2B5EF4-FFF2-40B4-BE49-F238E27FC236}">
              <a16:creationId xmlns:a16="http://schemas.microsoft.com/office/drawing/2014/main" xmlns="" id="{C9F4DC3E-1C60-40AE-91BC-FF2CDC3932C3}"/>
            </a:ext>
          </a:extLst>
        </xdr:cNvPr>
        <xdr:cNvSpPr txBox="1"/>
      </xdr:nvSpPr>
      <xdr:spPr>
        <a:xfrm>
          <a:off x="22199600" y="144855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60909</xdr:rowOff>
    </xdr:from>
    <xdr:to>
      <xdr:col>116</xdr:col>
      <xdr:colOff>114300</xdr:colOff>
      <xdr:row>85</xdr:row>
      <xdr:rowOff>162509</xdr:rowOff>
    </xdr:to>
    <xdr:sp macro="" textlink="">
      <xdr:nvSpPr>
        <xdr:cNvPr id="628" name="フローチャート: 判断 627">
          <a:extLst>
            <a:ext uri="{FF2B5EF4-FFF2-40B4-BE49-F238E27FC236}">
              <a16:creationId xmlns:a16="http://schemas.microsoft.com/office/drawing/2014/main" xmlns="" id="{DE7C6908-5119-43D9-B90E-E6DEC1B0DECD}"/>
            </a:ext>
          </a:extLst>
        </xdr:cNvPr>
        <xdr:cNvSpPr/>
      </xdr:nvSpPr>
      <xdr:spPr>
        <a:xfrm>
          <a:off x="22110700" y="14634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94742</xdr:rowOff>
    </xdr:from>
    <xdr:to>
      <xdr:col>112</xdr:col>
      <xdr:colOff>38100</xdr:colOff>
      <xdr:row>86</xdr:row>
      <xdr:rowOff>24892</xdr:rowOff>
    </xdr:to>
    <xdr:sp macro="" textlink="">
      <xdr:nvSpPr>
        <xdr:cNvPr id="629" name="フローチャート: 判断 628">
          <a:extLst>
            <a:ext uri="{FF2B5EF4-FFF2-40B4-BE49-F238E27FC236}">
              <a16:creationId xmlns:a16="http://schemas.microsoft.com/office/drawing/2014/main" xmlns="" id="{B325AAB0-1ED6-4677-A6E3-915E0288036B}"/>
            </a:ext>
          </a:extLst>
        </xdr:cNvPr>
        <xdr:cNvSpPr/>
      </xdr:nvSpPr>
      <xdr:spPr>
        <a:xfrm>
          <a:off x="21272500" y="14667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100228</xdr:rowOff>
    </xdr:from>
    <xdr:to>
      <xdr:col>107</xdr:col>
      <xdr:colOff>101600</xdr:colOff>
      <xdr:row>86</xdr:row>
      <xdr:rowOff>30378</xdr:rowOff>
    </xdr:to>
    <xdr:sp macro="" textlink="">
      <xdr:nvSpPr>
        <xdr:cNvPr id="630" name="フローチャート: 判断 629">
          <a:extLst>
            <a:ext uri="{FF2B5EF4-FFF2-40B4-BE49-F238E27FC236}">
              <a16:creationId xmlns:a16="http://schemas.microsoft.com/office/drawing/2014/main" xmlns="" id="{6C8BCD2C-DA02-4B5C-AF7E-48EA3D5B52A1}"/>
            </a:ext>
          </a:extLst>
        </xdr:cNvPr>
        <xdr:cNvSpPr/>
      </xdr:nvSpPr>
      <xdr:spPr>
        <a:xfrm>
          <a:off x="20383500" y="14673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101600</xdr:rowOff>
    </xdr:from>
    <xdr:to>
      <xdr:col>102</xdr:col>
      <xdr:colOff>165100</xdr:colOff>
      <xdr:row>86</xdr:row>
      <xdr:rowOff>31750</xdr:rowOff>
    </xdr:to>
    <xdr:sp macro="" textlink="">
      <xdr:nvSpPr>
        <xdr:cNvPr id="631" name="フローチャート: 判断 630">
          <a:extLst>
            <a:ext uri="{FF2B5EF4-FFF2-40B4-BE49-F238E27FC236}">
              <a16:creationId xmlns:a16="http://schemas.microsoft.com/office/drawing/2014/main" xmlns="" id="{7A8E9EF8-85E6-4DB2-9063-A087F27C795A}"/>
            </a:ext>
          </a:extLst>
        </xdr:cNvPr>
        <xdr:cNvSpPr/>
      </xdr:nvSpPr>
      <xdr:spPr>
        <a:xfrm>
          <a:off x="194945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32" name="テキスト ボックス 631">
          <a:extLst>
            <a:ext uri="{FF2B5EF4-FFF2-40B4-BE49-F238E27FC236}">
              <a16:creationId xmlns:a16="http://schemas.microsoft.com/office/drawing/2014/main" xmlns="" id="{E50A53B3-D6F9-485D-9039-68C775740DB7}"/>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33" name="テキスト ボックス 632">
          <a:extLst>
            <a:ext uri="{FF2B5EF4-FFF2-40B4-BE49-F238E27FC236}">
              <a16:creationId xmlns:a16="http://schemas.microsoft.com/office/drawing/2014/main" xmlns="" id="{5ADA2872-D55C-4F1E-89D3-F494AA0E6B22}"/>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34" name="テキスト ボックス 633">
          <a:extLst>
            <a:ext uri="{FF2B5EF4-FFF2-40B4-BE49-F238E27FC236}">
              <a16:creationId xmlns:a16="http://schemas.microsoft.com/office/drawing/2014/main" xmlns="" id="{2573259A-6DDB-4B2D-BB61-9423BDF92773}"/>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35" name="テキスト ボックス 634">
          <a:extLst>
            <a:ext uri="{FF2B5EF4-FFF2-40B4-BE49-F238E27FC236}">
              <a16:creationId xmlns:a16="http://schemas.microsoft.com/office/drawing/2014/main" xmlns="" id="{8DE40AD6-E194-49DE-B07B-435EB703DBA5}"/>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36" name="テキスト ボックス 635">
          <a:extLst>
            <a:ext uri="{FF2B5EF4-FFF2-40B4-BE49-F238E27FC236}">
              <a16:creationId xmlns:a16="http://schemas.microsoft.com/office/drawing/2014/main" xmlns="" id="{A0D3E2DA-1959-48EC-9A84-5A4C4331CD5B}"/>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72797</xdr:rowOff>
    </xdr:from>
    <xdr:to>
      <xdr:col>116</xdr:col>
      <xdr:colOff>114300</xdr:colOff>
      <xdr:row>86</xdr:row>
      <xdr:rowOff>2947</xdr:rowOff>
    </xdr:to>
    <xdr:sp macro="" textlink="">
      <xdr:nvSpPr>
        <xdr:cNvPr id="637" name="楕円 636">
          <a:extLst>
            <a:ext uri="{FF2B5EF4-FFF2-40B4-BE49-F238E27FC236}">
              <a16:creationId xmlns:a16="http://schemas.microsoft.com/office/drawing/2014/main" xmlns="" id="{565AAE79-CF90-45A6-B515-5220C797A128}"/>
            </a:ext>
          </a:extLst>
        </xdr:cNvPr>
        <xdr:cNvSpPr/>
      </xdr:nvSpPr>
      <xdr:spPr>
        <a:xfrm>
          <a:off x="22110700" y="14646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39337</xdr:rowOff>
    </xdr:from>
    <xdr:ext cx="469744" cy="259045"/>
    <xdr:sp macro="" textlink="">
      <xdr:nvSpPr>
        <xdr:cNvPr id="638" name="【消防施設】&#10;一人当たり面積該当値テキスト">
          <a:extLst>
            <a:ext uri="{FF2B5EF4-FFF2-40B4-BE49-F238E27FC236}">
              <a16:creationId xmlns:a16="http://schemas.microsoft.com/office/drawing/2014/main" xmlns="" id="{62CA3F89-DC81-4C9A-BC10-9FAF7355911B}"/>
            </a:ext>
          </a:extLst>
        </xdr:cNvPr>
        <xdr:cNvSpPr txBox="1"/>
      </xdr:nvSpPr>
      <xdr:spPr>
        <a:xfrm>
          <a:off x="22199600" y="14612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73710</xdr:rowOff>
    </xdr:from>
    <xdr:to>
      <xdr:col>112</xdr:col>
      <xdr:colOff>38100</xdr:colOff>
      <xdr:row>86</xdr:row>
      <xdr:rowOff>3860</xdr:rowOff>
    </xdr:to>
    <xdr:sp macro="" textlink="">
      <xdr:nvSpPr>
        <xdr:cNvPr id="639" name="楕円 638">
          <a:extLst>
            <a:ext uri="{FF2B5EF4-FFF2-40B4-BE49-F238E27FC236}">
              <a16:creationId xmlns:a16="http://schemas.microsoft.com/office/drawing/2014/main" xmlns="" id="{61F50957-01F0-4294-953C-AF4585A0F3F4}"/>
            </a:ext>
          </a:extLst>
        </xdr:cNvPr>
        <xdr:cNvSpPr/>
      </xdr:nvSpPr>
      <xdr:spPr>
        <a:xfrm>
          <a:off x="21272500" y="1464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123597</xdr:rowOff>
    </xdr:from>
    <xdr:to>
      <xdr:col>116</xdr:col>
      <xdr:colOff>63500</xdr:colOff>
      <xdr:row>85</xdr:row>
      <xdr:rowOff>124510</xdr:rowOff>
    </xdr:to>
    <xdr:cxnSp macro="">
      <xdr:nvCxnSpPr>
        <xdr:cNvPr id="640" name="直線コネクタ 639">
          <a:extLst>
            <a:ext uri="{FF2B5EF4-FFF2-40B4-BE49-F238E27FC236}">
              <a16:creationId xmlns:a16="http://schemas.microsoft.com/office/drawing/2014/main" xmlns="" id="{F29FE899-A1B8-43F3-A5CD-992CCF1E073B}"/>
            </a:ext>
          </a:extLst>
        </xdr:cNvPr>
        <xdr:cNvCxnSpPr/>
      </xdr:nvCxnSpPr>
      <xdr:spPr>
        <a:xfrm flipV="1">
          <a:off x="21323300" y="14696847"/>
          <a:ext cx="838200" cy="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101600</xdr:rowOff>
    </xdr:from>
    <xdr:to>
      <xdr:col>107</xdr:col>
      <xdr:colOff>101600</xdr:colOff>
      <xdr:row>86</xdr:row>
      <xdr:rowOff>31750</xdr:rowOff>
    </xdr:to>
    <xdr:sp macro="" textlink="">
      <xdr:nvSpPr>
        <xdr:cNvPr id="641" name="楕円 640">
          <a:extLst>
            <a:ext uri="{FF2B5EF4-FFF2-40B4-BE49-F238E27FC236}">
              <a16:creationId xmlns:a16="http://schemas.microsoft.com/office/drawing/2014/main" xmlns="" id="{53D22740-D14A-49A9-B2E5-37EBD5B1533C}"/>
            </a:ext>
          </a:extLst>
        </xdr:cNvPr>
        <xdr:cNvSpPr/>
      </xdr:nvSpPr>
      <xdr:spPr>
        <a:xfrm>
          <a:off x="203835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124510</xdr:rowOff>
    </xdr:from>
    <xdr:to>
      <xdr:col>111</xdr:col>
      <xdr:colOff>177800</xdr:colOff>
      <xdr:row>85</xdr:row>
      <xdr:rowOff>152400</xdr:rowOff>
    </xdr:to>
    <xdr:cxnSp macro="">
      <xdr:nvCxnSpPr>
        <xdr:cNvPr id="642" name="直線コネクタ 641">
          <a:extLst>
            <a:ext uri="{FF2B5EF4-FFF2-40B4-BE49-F238E27FC236}">
              <a16:creationId xmlns:a16="http://schemas.microsoft.com/office/drawing/2014/main" xmlns="" id="{67C61158-BDA3-464D-82AB-E15118BA51AB}"/>
            </a:ext>
          </a:extLst>
        </xdr:cNvPr>
        <xdr:cNvCxnSpPr/>
      </xdr:nvCxnSpPr>
      <xdr:spPr>
        <a:xfrm flipV="1">
          <a:off x="20434300" y="14697760"/>
          <a:ext cx="889000" cy="27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102057</xdr:rowOff>
    </xdr:from>
    <xdr:to>
      <xdr:col>102</xdr:col>
      <xdr:colOff>165100</xdr:colOff>
      <xdr:row>86</xdr:row>
      <xdr:rowOff>32207</xdr:rowOff>
    </xdr:to>
    <xdr:sp macro="" textlink="">
      <xdr:nvSpPr>
        <xdr:cNvPr id="643" name="楕円 642">
          <a:extLst>
            <a:ext uri="{FF2B5EF4-FFF2-40B4-BE49-F238E27FC236}">
              <a16:creationId xmlns:a16="http://schemas.microsoft.com/office/drawing/2014/main" xmlns="" id="{62182B70-E471-47B5-BE9A-E1C42C4B67BD}"/>
            </a:ext>
          </a:extLst>
        </xdr:cNvPr>
        <xdr:cNvSpPr/>
      </xdr:nvSpPr>
      <xdr:spPr>
        <a:xfrm>
          <a:off x="19494500" y="14675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152400</xdr:rowOff>
    </xdr:from>
    <xdr:to>
      <xdr:col>107</xdr:col>
      <xdr:colOff>50800</xdr:colOff>
      <xdr:row>85</xdr:row>
      <xdr:rowOff>152857</xdr:rowOff>
    </xdr:to>
    <xdr:cxnSp macro="">
      <xdr:nvCxnSpPr>
        <xdr:cNvPr id="644" name="直線コネクタ 643">
          <a:extLst>
            <a:ext uri="{FF2B5EF4-FFF2-40B4-BE49-F238E27FC236}">
              <a16:creationId xmlns:a16="http://schemas.microsoft.com/office/drawing/2014/main" xmlns="" id="{CB89CF67-FEA4-4AA0-978A-E941CBE29F6E}"/>
            </a:ext>
          </a:extLst>
        </xdr:cNvPr>
        <xdr:cNvCxnSpPr/>
      </xdr:nvCxnSpPr>
      <xdr:spPr>
        <a:xfrm flipV="1">
          <a:off x="19545300" y="14725650"/>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16019</xdr:rowOff>
    </xdr:from>
    <xdr:ext cx="469744" cy="259045"/>
    <xdr:sp macro="" textlink="">
      <xdr:nvSpPr>
        <xdr:cNvPr id="645" name="n_1aveValue【消防施設】&#10;一人当たり面積">
          <a:extLst>
            <a:ext uri="{FF2B5EF4-FFF2-40B4-BE49-F238E27FC236}">
              <a16:creationId xmlns:a16="http://schemas.microsoft.com/office/drawing/2014/main" xmlns="" id="{9540B0A3-D86A-40A9-B514-4DEF07747BBF}"/>
            </a:ext>
          </a:extLst>
        </xdr:cNvPr>
        <xdr:cNvSpPr txBox="1"/>
      </xdr:nvSpPr>
      <xdr:spPr>
        <a:xfrm>
          <a:off x="21075727" y="14760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46905</xdr:rowOff>
    </xdr:from>
    <xdr:ext cx="469744" cy="259045"/>
    <xdr:sp macro="" textlink="">
      <xdr:nvSpPr>
        <xdr:cNvPr id="646" name="n_2aveValue【消防施設】&#10;一人当たり面積">
          <a:extLst>
            <a:ext uri="{FF2B5EF4-FFF2-40B4-BE49-F238E27FC236}">
              <a16:creationId xmlns:a16="http://schemas.microsoft.com/office/drawing/2014/main" xmlns="" id="{B866131E-96E7-442A-94FD-333A066E9C68}"/>
            </a:ext>
          </a:extLst>
        </xdr:cNvPr>
        <xdr:cNvSpPr txBox="1"/>
      </xdr:nvSpPr>
      <xdr:spPr>
        <a:xfrm>
          <a:off x="20199427" y="14448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48277</xdr:rowOff>
    </xdr:from>
    <xdr:ext cx="469744" cy="259045"/>
    <xdr:sp macro="" textlink="">
      <xdr:nvSpPr>
        <xdr:cNvPr id="647" name="n_3aveValue【消防施設】&#10;一人当たり面積">
          <a:extLst>
            <a:ext uri="{FF2B5EF4-FFF2-40B4-BE49-F238E27FC236}">
              <a16:creationId xmlns:a16="http://schemas.microsoft.com/office/drawing/2014/main" xmlns="" id="{6105B9F3-B5DC-4A55-9DCF-D4C74F4A2233}"/>
            </a:ext>
          </a:extLst>
        </xdr:cNvPr>
        <xdr:cNvSpPr txBox="1"/>
      </xdr:nvSpPr>
      <xdr:spPr>
        <a:xfrm>
          <a:off x="19310427" y="14450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20387</xdr:rowOff>
    </xdr:from>
    <xdr:ext cx="469744" cy="259045"/>
    <xdr:sp macro="" textlink="">
      <xdr:nvSpPr>
        <xdr:cNvPr id="648" name="n_1mainValue【消防施設】&#10;一人当たり面積">
          <a:extLst>
            <a:ext uri="{FF2B5EF4-FFF2-40B4-BE49-F238E27FC236}">
              <a16:creationId xmlns:a16="http://schemas.microsoft.com/office/drawing/2014/main" xmlns="" id="{BAD69CFB-AC87-49E8-8CAC-289B18BA1D4F}"/>
            </a:ext>
          </a:extLst>
        </xdr:cNvPr>
        <xdr:cNvSpPr txBox="1"/>
      </xdr:nvSpPr>
      <xdr:spPr>
        <a:xfrm>
          <a:off x="21075727" y="14422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22877</xdr:rowOff>
    </xdr:from>
    <xdr:ext cx="469744" cy="259045"/>
    <xdr:sp macro="" textlink="">
      <xdr:nvSpPr>
        <xdr:cNvPr id="649" name="n_2mainValue【消防施設】&#10;一人当たり面積">
          <a:extLst>
            <a:ext uri="{FF2B5EF4-FFF2-40B4-BE49-F238E27FC236}">
              <a16:creationId xmlns:a16="http://schemas.microsoft.com/office/drawing/2014/main" xmlns="" id="{42B6E234-AB93-43A3-A9EE-07461B38A61D}"/>
            </a:ext>
          </a:extLst>
        </xdr:cNvPr>
        <xdr:cNvSpPr txBox="1"/>
      </xdr:nvSpPr>
      <xdr:spPr>
        <a:xfrm>
          <a:off x="20199427" y="1476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23334</xdr:rowOff>
    </xdr:from>
    <xdr:ext cx="469744" cy="259045"/>
    <xdr:sp macro="" textlink="">
      <xdr:nvSpPr>
        <xdr:cNvPr id="650" name="n_3mainValue【消防施設】&#10;一人当たり面積">
          <a:extLst>
            <a:ext uri="{FF2B5EF4-FFF2-40B4-BE49-F238E27FC236}">
              <a16:creationId xmlns:a16="http://schemas.microsoft.com/office/drawing/2014/main" xmlns="" id="{04EE5210-FEEC-4872-BA14-33ECD188F02B}"/>
            </a:ext>
          </a:extLst>
        </xdr:cNvPr>
        <xdr:cNvSpPr txBox="1"/>
      </xdr:nvSpPr>
      <xdr:spPr>
        <a:xfrm>
          <a:off x="19310427" y="14768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51" name="正方形/長方形 650">
          <a:extLst>
            <a:ext uri="{FF2B5EF4-FFF2-40B4-BE49-F238E27FC236}">
              <a16:creationId xmlns:a16="http://schemas.microsoft.com/office/drawing/2014/main" xmlns="" id="{6AE5384A-E9D1-44B2-8CD8-29EE17A1D22D}"/>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52" name="正方形/長方形 651">
          <a:extLst>
            <a:ext uri="{FF2B5EF4-FFF2-40B4-BE49-F238E27FC236}">
              <a16:creationId xmlns:a16="http://schemas.microsoft.com/office/drawing/2014/main" xmlns="" id="{076995D2-F983-4BCB-94E0-B8C3BC007EE5}"/>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53" name="正方形/長方形 652">
          <a:extLst>
            <a:ext uri="{FF2B5EF4-FFF2-40B4-BE49-F238E27FC236}">
              <a16:creationId xmlns:a16="http://schemas.microsoft.com/office/drawing/2014/main" xmlns="" id="{5D3090B2-2EAD-4598-B2AD-1AFFE0569898}"/>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54" name="正方形/長方形 653">
          <a:extLst>
            <a:ext uri="{FF2B5EF4-FFF2-40B4-BE49-F238E27FC236}">
              <a16:creationId xmlns:a16="http://schemas.microsoft.com/office/drawing/2014/main" xmlns="" id="{4BF28DBB-7B3C-4872-8B77-ADEDBA71F181}"/>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55" name="正方形/長方形 654">
          <a:extLst>
            <a:ext uri="{FF2B5EF4-FFF2-40B4-BE49-F238E27FC236}">
              <a16:creationId xmlns:a16="http://schemas.microsoft.com/office/drawing/2014/main" xmlns="" id="{EC0D32A8-AA04-4F4A-A8AB-A53A0A4B7437}"/>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6" name="正方形/長方形 655">
          <a:extLst>
            <a:ext uri="{FF2B5EF4-FFF2-40B4-BE49-F238E27FC236}">
              <a16:creationId xmlns:a16="http://schemas.microsoft.com/office/drawing/2014/main" xmlns="" id="{7CBF58C8-A8C2-4937-B4B3-5123C1F376F9}"/>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7" name="正方形/長方形 656">
          <a:extLst>
            <a:ext uri="{FF2B5EF4-FFF2-40B4-BE49-F238E27FC236}">
              <a16:creationId xmlns:a16="http://schemas.microsoft.com/office/drawing/2014/main" xmlns="" id="{27223BEC-8743-4164-B5FE-AEFE9A61BD8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8" name="正方形/長方形 657">
          <a:extLst>
            <a:ext uri="{FF2B5EF4-FFF2-40B4-BE49-F238E27FC236}">
              <a16:creationId xmlns:a16="http://schemas.microsoft.com/office/drawing/2014/main" xmlns="" id="{0E50D49F-D649-4BE7-87CD-CA4FDA885BDA}"/>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9" name="テキスト ボックス 658">
          <a:extLst>
            <a:ext uri="{FF2B5EF4-FFF2-40B4-BE49-F238E27FC236}">
              <a16:creationId xmlns:a16="http://schemas.microsoft.com/office/drawing/2014/main" xmlns="" id="{A71FB2BC-0D35-4A71-A066-65E4B151F225}"/>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60" name="直線コネクタ 659">
          <a:extLst>
            <a:ext uri="{FF2B5EF4-FFF2-40B4-BE49-F238E27FC236}">
              <a16:creationId xmlns:a16="http://schemas.microsoft.com/office/drawing/2014/main" xmlns="" id="{E8AE1BED-9818-40AD-9411-D49D5774E728}"/>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61" name="テキスト ボックス 660">
          <a:extLst>
            <a:ext uri="{FF2B5EF4-FFF2-40B4-BE49-F238E27FC236}">
              <a16:creationId xmlns:a16="http://schemas.microsoft.com/office/drawing/2014/main" xmlns="" id="{217788AE-92DB-4C14-949B-5A2E5036066A}"/>
            </a:ext>
          </a:extLst>
        </xdr:cNvPr>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62" name="直線コネクタ 661">
          <a:extLst>
            <a:ext uri="{FF2B5EF4-FFF2-40B4-BE49-F238E27FC236}">
              <a16:creationId xmlns:a16="http://schemas.microsoft.com/office/drawing/2014/main" xmlns="" id="{857B790E-9859-4859-A26E-FA2C4F2D1A48}"/>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63" name="テキスト ボックス 662">
          <a:extLst>
            <a:ext uri="{FF2B5EF4-FFF2-40B4-BE49-F238E27FC236}">
              <a16:creationId xmlns:a16="http://schemas.microsoft.com/office/drawing/2014/main" xmlns="" id="{75B1D565-CE27-495C-A5CA-22272AB67AA9}"/>
            </a:ext>
          </a:extLst>
        </xdr:cNvPr>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64" name="直線コネクタ 663">
          <a:extLst>
            <a:ext uri="{FF2B5EF4-FFF2-40B4-BE49-F238E27FC236}">
              <a16:creationId xmlns:a16="http://schemas.microsoft.com/office/drawing/2014/main" xmlns="" id="{5A4066AE-6FFD-49D8-97D4-0E0B6F1AACAC}"/>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65" name="テキスト ボックス 664">
          <a:extLst>
            <a:ext uri="{FF2B5EF4-FFF2-40B4-BE49-F238E27FC236}">
              <a16:creationId xmlns:a16="http://schemas.microsoft.com/office/drawing/2014/main" xmlns="" id="{CF0DF8D0-1EE7-4600-A633-23BEB8D8F904}"/>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66" name="直線コネクタ 665">
          <a:extLst>
            <a:ext uri="{FF2B5EF4-FFF2-40B4-BE49-F238E27FC236}">
              <a16:creationId xmlns:a16="http://schemas.microsoft.com/office/drawing/2014/main" xmlns="" id="{BC7A11A3-2BB9-4D00-845F-E9F40A14B49A}"/>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67" name="テキスト ボックス 666">
          <a:extLst>
            <a:ext uri="{FF2B5EF4-FFF2-40B4-BE49-F238E27FC236}">
              <a16:creationId xmlns:a16="http://schemas.microsoft.com/office/drawing/2014/main" xmlns="" id="{FE1FB491-03B0-4129-ACD5-EC023BBC82A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68" name="直線コネクタ 667">
          <a:extLst>
            <a:ext uri="{FF2B5EF4-FFF2-40B4-BE49-F238E27FC236}">
              <a16:creationId xmlns:a16="http://schemas.microsoft.com/office/drawing/2014/main" xmlns="" id="{F9B69BD8-37A4-4D0F-A784-6E020E25B4F1}"/>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69" name="テキスト ボックス 668">
          <a:extLst>
            <a:ext uri="{FF2B5EF4-FFF2-40B4-BE49-F238E27FC236}">
              <a16:creationId xmlns:a16="http://schemas.microsoft.com/office/drawing/2014/main" xmlns="" id="{D3664014-8283-4F61-B64A-BDFA160C405A}"/>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70" name="直線コネクタ 669">
          <a:extLst>
            <a:ext uri="{FF2B5EF4-FFF2-40B4-BE49-F238E27FC236}">
              <a16:creationId xmlns:a16="http://schemas.microsoft.com/office/drawing/2014/main" xmlns="" id="{D841A7B6-7B95-4405-8797-90978B46A708}"/>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71" name="テキスト ボックス 670">
          <a:extLst>
            <a:ext uri="{FF2B5EF4-FFF2-40B4-BE49-F238E27FC236}">
              <a16:creationId xmlns:a16="http://schemas.microsoft.com/office/drawing/2014/main" xmlns="" id="{FA5A24B0-CC36-45AC-BFCF-4123AD76ACD9}"/>
            </a:ext>
          </a:extLst>
        </xdr:cNvPr>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72" name="直線コネクタ 671">
          <a:extLst>
            <a:ext uri="{FF2B5EF4-FFF2-40B4-BE49-F238E27FC236}">
              <a16:creationId xmlns:a16="http://schemas.microsoft.com/office/drawing/2014/main" xmlns="" id="{D273FC5C-AFB3-470E-86B2-57E93C04C375}"/>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73" name="テキスト ボックス 672">
          <a:extLst>
            <a:ext uri="{FF2B5EF4-FFF2-40B4-BE49-F238E27FC236}">
              <a16:creationId xmlns:a16="http://schemas.microsoft.com/office/drawing/2014/main" xmlns="" id="{E3392D0D-D947-4AF0-88AF-C1E7132000BE}"/>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74" name="【庁舎】&#10;有形固定資産減価償却率グラフ枠">
          <a:extLst>
            <a:ext uri="{FF2B5EF4-FFF2-40B4-BE49-F238E27FC236}">
              <a16:creationId xmlns:a16="http://schemas.microsoft.com/office/drawing/2014/main" xmlns="" id="{382B9A83-971F-4493-BB0C-67878F48B632}"/>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109</xdr:row>
      <xdr:rowOff>53339</xdr:rowOff>
    </xdr:to>
    <xdr:cxnSp macro="">
      <xdr:nvCxnSpPr>
        <xdr:cNvPr id="675" name="直線コネクタ 674">
          <a:extLst>
            <a:ext uri="{FF2B5EF4-FFF2-40B4-BE49-F238E27FC236}">
              <a16:creationId xmlns:a16="http://schemas.microsoft.com/office/drawing/2014/main" xmlns="" id="{2F3AC42B-1229-48D0-8A13-7A12FA5185E9}"/>
            </a:ext>
          </a:extLst>
        </xdr:cNvPr>
        <xdr:cNvCxnSpPr/>
      </xdr:nvCxnSpPr>
      <xdr:spPr>
        <a:xfrm flipV="1">
          <a:off x="16318864" y="17145000"/>
          <a:ext cx="0" cy="1596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57166</xdr:rowOff>
    </xdr:from>
    <xdr:ext cx="405111" cy="259045"/>
    <xdr:sp macro="" textlink="">
      <xdr:nvSpPr>
        <xdr:cNvPr id="676" name="【庁舎】&#10;有形固定資産減価償却率最小値テキスト">
          <a:extLst>
            <a:ext uri="{FF2B5EF4-FFF2-40B4-BE49-F238E27FC236}">
              <a16:creationId xmlns:a16="http://schemas.microsoft.com/office/drawing/2014/main" xmlns="" id="{1D677B75-E1AE-4D83-B7CA-95F329A32222}"/>
            </a:ext>
          </a:extLst>
        </xdr:cNvPr>
        <xdr:cNvSpPr txBox="1"/>
      </xdr:nvSpPr>
      <xdr:spPr>
        <a:xfrm>
          <a:off x="16357600" y="18745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53339</xdr:rowOff>
    </xdr:from>
    <xdr:to>
      <xdr:col>86</xdr:col>
      <xdr:colOff>25400</xdr:colOff>
      <xdr:row>109</xdr:row>
      <xdr:rowOff>53339</xdr:rowOff>
    </xdr:to>
    <xdr:cxnSp macro="">
      <xdr:nvCxnSpPr>
        <xdr:cNvPr id="677" name="直線コネクタ 676">
          <a:extLst>
            <a:ext uri="{FF2B5EF4-FFF2-40B4-BE49-F238E27FC236}">
              <a16:creationId xmlns:a16="http://schemas.microsoft.com/office/drawing/2014/main" xmlns="" id="{4393D37E-DEE1-4658-9392-2E4DB55DCF05}"/>
            </a:ext>
          </a:extLst>
        </xdr:cNvPr>
        <xdr:cNvCxnSpPr/>
      </xdr:nvCxnSpPr>
      <xdr:spPr>
        <a:xfrm>
          <a:off x="16230600" y="18741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678" name="【庁舎】&#10;有形固定資産減価償却率最大値テキスト">
          <a:extLst>
            <a:ext uri="{FF2B5EF4-FFF2-40B4-BE49-F238E27FC236}">
              <a16:creationId xmlns:a16="http://schemas.microsoft.com/office/drawing/2014/main" xmlns="" id="{BA6CC8FE-0B32-4F07-8C9C-69064BF69245}"/>
            </a:ext>
          </a:extLst>
        </xdr:cNvPr>
        <xdr:cNvSpPr txBox="1"/>
      </xdr:nvSpPr>
      <xdr:spPr>
        <a:xfrm>
          <a:off x="16357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79" name="直線コネクタ 678">
          <a:extLst>
            <a:ext uri="{FF2B5EF4-FFF2-40B4-BE49-F238E27FC236}">
              <a16:creationId xmlns:a16="http://schemas.microsoft.com/office/drawing/2014/main" xmlns="" id="{1EB02E8D-1943-43FE-90E2-62F0C0671E8E}"/>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102888</xdr:rowOff>
    </xdr:from>
    <xdr:ext cx="405111" cy="259045"/>
    <xdr:sp macro="" textlink="">
      <xdr:nvSpPr>
        <xdr:cNvPr id="680" name="【庁舎】&#10;有形固定資産減価償却率平均値テキスト">
          <a:extLst>
            <a:ext uri="{FF2B5EF4-FFF2-40B4-BE49-F238E27FC236}">
              <a16:creationId xmlns:a16="http://schemas.microsoft.com/office/drawing/2014/main" xmlns="" id="{97B98E09-58B0-4F70-994B-9506B3E2DDDB}"/>
            </a:ext>
          </a:extLst>
        </xdr:cNvPr>
        <xdr:cNvSpPr txBox="1"/>
      </xdr:nvSpPr>
      <xdr:spPr>
        <a:xfrm>
          <a:off x="16357600" y="177622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124461</xdr:rowOff>
    </xdr:from>
    <xdr:to>
      <xdr:col>85</xdr:col>
      <xdr:colOff>177800</xdr:colOff>
      <xdr:row>104</xdr:row>
      <xdr:rowOff>54611</xdr:rowOff>
    </xdr:to>
    <xdr:sp macro="" textlink="">
      <xdr:nvSpPr>
        <xdr:cNvPr id="681" name="フローチャート: 判断 680">
          <a:extLst>
            <a:ext uri="{FF2B5EF4-FFF2-40B4-BE49-F238E27FC236}">
              <a16:creationId xmlns:a16="http://schemas.microsoft.com/office/drawing/2014/main" xmlns="" id="{725C2ED4-2C02-41C8-8A24-8AD2148D3048}"/>
            </a:ext>
          </a:extLst>
        </xdr:cNvPr>
        <xdr:cNvSpPr/>
      </xdr:nvSpPr>
      <xdr:spPr>
        <a:xfrm>
          <a:off x="16268700" y="1778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105411</xdr:rowOff>
    </xdr:from>
    <xdr:to>
      <xdr:col>81</xdr:col>
      <xdr:colOff>101600</xdr:colOff>
      <xdr:row>105</xdr:row>
      <xdr:rowOff>35561</xdr:rowOff>
    </xdr:to>
    <xdr:sp macro="" textlink="">
      <xdr:nvSpPr>
        <xdr:cNvPr id="682" name="フローチャート: 判断 681">
          <a:extLst>
            <a:ext uri="{FF2B5EF4-FFF2-40B4-BE49-F238E27FC236}">
              <a16:creationId xmlns:a16="http://schemas.microsoft.com/office/drawing/2014/main" xmlns="" id="{E5A9BE17-1699-4DA6-961A-E565CD1B672C}"/>
            </a:ext>
          </a:extLst>
        </xdr:cNvPr>
        <xdr:cNvSpPr/>
      </xdr:nvSpPr>
      <xdr:spPr>
        <a:xfrm>
          <a:off x="15430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53975</xdr:rowOff>
    </xdr:from>
    <xdr:to>
      <xdr:col>76</xdr:col>
      <xdr:colOff>165100</xdr:colOff>
      <xdr:row>104</xdr:row>
      <xdr:rowOff>155575</xdr:rowOff>
    </xdr:to>
    <xdr:sp macro="" textlink="">
      <xdr:nvSpPr>
        <xdr:cNvPr id="683" name="フローチャート: 判断 682">
          <a:extLst>
            <a:ext uri="{FF2B5EF4-FFF2-40B4-BE49-F238E27FC236}">
              <a16:creationId xmlns:a16="http://schemas.microsoft.com/office/drawing/2014/main" xmlns="" id="{DC23B1FB-15C6-4A17-B70B-42E038D4B194}"/>
            </a:ext>
          </a:extLst>
        </xdr:cNvPr>
        <xdr:cNvSpPr/>
      </xdr:nvSpPr>
      <xdr:spPr>
        <a:xfrm>
          <a:off x="14541500" y="1788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124461</xdr:rowOff>
    </xdr:from>
    <xdr:to>
      <xdr:col>72</xdr:col>
      <xdr:colOff>38100</xdr:colOff>
      <xdr:row>105</xdr:row>
      <xdr:rowOff>54611</xdr:rowOff>
    </xdr:to>
    <xdr:sp macro="" textlink="">
      <xdr:nvSpPr>
        <xdr:cNvPr id="684" name="フローチャート: 判断 683">
          <a:extLst>
            <a:ext uri="{FF2B5EF4-FFF2-40B4-BE49-F238E27FC236}">
              <a16:creationId xmlns:a16="http://schemas.microsoft.com/office/drawing/2014/main" xmlns="" id="{55A1697E-C9CB-4131-8C81-6DE876708513}"/>
            </a:ext>
          </a:extLst>
        </xdr:cNvPr>
        <xdr:cNvSpPr/>
      </xdr:nvSpPr>
      <xdr:spPr>
        <a:xfrm>
          <a:off x="13652500" y="1795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85" name="テキスト ボックス 684">
          <a:extLst>
            <a:ext uri="{FF2B5EF4-FFF2-40B4-BE49-F238E27FC236}">
              <a16:creationId xmlns:a16="http://schemas.microsoft.com/office/drawing/2014/main" xmlns="" id="{9256FB82-13AE-4E8C-AB35-C72AABF16A63}"/>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6" name="テキスト ボックス 685">
          <a:extLst>
            <a:ext uri="{FF2B5EF4-FFF2-40B4-BE49-F238E27FC236}">
              <a16:creationId xmlns:a16="http://schemas.microsoft.com/office/drawing/2014/main" xmlns="" id="{35C4C6AE-FC6E-4196-8241-2FF9ECDB0065}"/>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7" name="テキスト ボックス 686">
          <a:extLst>
            <a:ext uri="{FF2B5EF4-FFF2-40B4-BE49-F238E27FC236}">
              <a16:creationId xmlns:a16="http://schemas.microsoft.com/office/drawing/2014/main" xmlns="" id="{0E94206D-4B9D-495A-9A09-0064D4B7735B}"/>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8" name="テキスト ボックス 687">
          <a:extLst>
            <a:ext uri="{FF2B5EF4-FFF2-40B4-BE49-F238E27FC236}">
              <a16:creationId xmlns:a16="http://schemas.microsoft.com/office/drawing/2014/main" xmlns="" id="{0AE8FD66-768B-48ED-BC11-E471785FA434}"/>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9" name="テキスト ボックス 688">
          <a:extLst>
            <a:ext uri="{FF2B5EF4-FFF2-40B4-BE49-F238E27FC236}">
              <a16:creationId xmlns:a16="http://schemas.microsoft.com/office/drawing/2014/main" xmlns="" id="{8480B070-F390-4708-805E-CEF5DDC9DD5A}"/>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21589</xdr:rowOff>
    </xdr:from>
    <xdr:to>
      <xdr:col>85</xdr:col>
      <xdr:colOff>177800</xdr:colOff>
      <xdr:row>102</xdr:row>
      <xdr:rowOff>123189</xdr:rowOff>
    </xdr:to>
    <xdr:sp macro="" textlink="">
      <xdr:nvSpPr>
        <xdr:cNvPr id="690" name="楕円 689">
          <a:extLst>
            <a:ext uri="{FF2B5EF4-FFF2-40B4-BE49-F238E27FC236}">
              <a16:creationId xmlns:a16="http://schemas.microsoft.com/office/drawing/2014/main" xmlns="" id="{8D231F2C-B2AD-4F2C-BED2-5570D0E0DFB4}"/>
            </a:ext>
          </a:extLst>
        </xdr:cNvPr>
        <xdr:cNvSpPr/>
      </xdr:nvSpPr>
      <xdr:spPr>
        <a:xfrm>
          <a:off x="16268700" y="17509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44466</xdr:rowOff>
    </xdr:from>
    <xdr:ext cx="405111" cy="259045"/>
    <xdr:sp macro="" textlink="">
      <xdr:nvSpPr>
        <xdr:cNvPr id="691" name="【庁舎】&#10;有形固定資産減価償却率該当値テキスト">
          <a:extLst>
            <a:ext uri="{FF2B5EF4-FFF2-40B4-BE49-F238E27FC236}">
              <a16:creationId xmlns:a16="http://schemas.microsoft.com/office/drawing/2014/main" xmlns="" id="{D2296CDC-1A61-49CA-9897-D909C99181EA}"/>
            </a:ext>
          </a:extLst>
        </xdr:cNvPr>
        <xdr:cNvSpPr txBox="1"/>
      </xdr:nvSpPr>
      <xdr:spPr>
        <a:xfrm>
          <a:off x="16357600" y="17360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42545</xdr:rowOff>
    </xdr:from>
    <xdr:to>
      <xdr:col>81</xdr:col>
      <xdr:colOff>101600</xdr:colOff>
      <xdr:row>102</xdr:row>
      <xdr:rowOff>144145</xdr:rowOff>
    </xdr:to>
    <xdr:sp macro="" textlink="">
      <xdr:nvSpPr>
        <xdr:cNvPr id="692" name="楕円 691">
          <a:extLst>
            <a:ext uri="{FF2B5EF4-FFF2-40B4-BE49-F238E27FC236}">
              <a16:creationId xmlns:a16="http://schemas.microsoft.com/office/drawing/2014/main" xmlns="" id="{E7626F1F-2551-4506-9E43-3E45A519AE96}"/>
            </a:ext>
          </a:extLst>
        </xdr:cNvPr>
        <xdr:cNvSpPr/>
      </xdr:nvSpPr>
      <xdr:spPr>
        <a:xfrm>
          <a:off x="15430500" y="1753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72389</xdr:rowOff>
    </xdr:from>
    <xdr:to>
      <xdr:col>85</xdr:col>
      <xdr:colOff>127000</xdr:colOff>
      <xdr:row>102</xdr:row>
      <xdr:rowOff>93345</xdr:rowOff>
    </xdr:to>
    <xdr:cxnSp macro="">
      <xdr:nvCxnSpPr>
        <xdr:cNvPr id="693" name="直線コネクタ 692">
          <a:extLst>
            <a:ext uri="{FF2B5EF4-FFF2-40B4-BE49-F238E27FC236}">
              <a16:creationId xmlns:a16="http://schemas.microsoft.com/office/drawing/2014/main" xmlns="" id="{1ACC0550-EA67-44E6-B591-375418AE5FB1}"/>
            </a:ext>
          </a:extLst>
        </xdr:cNvPr>
        <xdr:cNvCxnSpPr/>
      </xdr:nvCxnSpPr>
      <xdr:spPr>
        <a:xfrm flipV="1">
          <a:off x="15481300" y="17560289"/>
          <a:ext cx="838200" cy="2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44450</xdr:rowOff>
    </xdr:from>
    <xdr:to>
      <xdr:col>76</xdr:col>
      <xdr:colOff>165100</xdr:colOff>
      <xdr:row>102</xdr:row>
      <xdr:rowOff>146050</xdr:rowOff>
    </xdr:to>
    <xdr:sp macro="" textlink="">
      <xdr:nvSpPr>
        <xdr:cNvPr id="694" name="楕円 693">
          <a:extLst>
            <a:ext uri="{FF2B5EF4-FFF2-40B4-BE49-F238E27FC236}">
              <a16:creationId xmlns:a16="http://schemas.microsoft.com/office/drawing/2014/main" xmlns="" id="{D35AB6D0-5A4D-464C-93CD-3C69C7EA55C0}"/>
            </a:ext>
          </a:extLst>
        </xdr:cNvPr>
        <xdr:cNvSpPr/>
      </xdr:nvSpPr>
      <xdr:spPr>
        <a:xfrm>
          <a:off x="14541500" y="1753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93345</xdr:rowOff>
    </xdr:from>
    <xdr:to>
      <xdr:col>81</xdr:col>
      <xdr:colOff>50800</xdr:colOff>
      <xdr:row>102</xdr:row>
      <xdr:rowOff>95250</xdr:rowOff>
    </xdr:to>
    <xdr:cxnSp macro="">
      <xdr:nvCxnSpPr>
        <xdr:cNvPr id="695" name="直線コネクタ 694">
          <a:extLst>
            <a:ext uri="{FF2B5EF4-FFF2-40B4-BE49-F238E27FC236}">
              <a16:creationId xmlns:a16="http://schemas.microsoft.com/office/drawing/2014/main" xmlns="" id="{5CD1C794-C16B-445F-8EBE-1E31DADD74C1}"/>
            </a:ext>
          </a:extLst>
        </xdr:cNvPr>
        <xdr:cNvCxnSpPr/>
      </xdr:nvCxnSpPr>
      <xdr:spPr>
        <a:xfrm flipV="1">
          <a:off x="14592300" y="1758124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71120</xdr:rowOff>
    </xdr:from>
    <xdr:to>
      <xdr:col>72</xdr:col>
      <xdr:colOff>38100</xdr:colOff>
      <xdr:row>103</xdr:row>
      <xdr:rowOff>1270</xdr:rowOff>
    </xdr:to>
    <xdr:sp macro="" textlink="">
      <xdr:nvSpPr>
        <xdr:cNvPr id="696" name="楕円 695">
          <a:extLst>
            <a:ext uri="{FF2B5EF4-FFF2-40B4-BE49-F238E27FC236}">
              <a16:creationId xmlns:a16="http://schemas.microsoft.com/office/drawing/2014/main" xmlns="" id="{21E5B01A-47FA-4760-AE35-02658897CDEA}"/>
            </a:ext>
          </a:extLst>
        </xdr:cNvPr>
        <xdr:cNvSpPr/>
      </xdr:nvSpPr>
      <xdr:spPr>
        <a:xfrm>
          <a:off x="13652500" y="1755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95250</xdr:rowOff>
    </xdr:from>
    <xdr:to>
      <xdr:col>76</xdr:col>
      <xdr:colOff>114300</xdr:colOff>
      <xdr:row>102</xdr:row>
      <xdr:rowOff>121920</xdr:rowOff>
    </xdr:to>
    <xdr:cxnSp macro="">
      <xdr:nvCxnSpPr>
        <xdr:cNvPr id="697" name="直線コネクタ 696">
          <a:extLst>
            <a:ext uri="{FF2B5EF4-FFF2-40B4-BE49-F238E27FC236}">
              <a16:creationId xmlns:a16="http://schemas.microsoft.com/office/drawing/2014/main" xmlns="" id="{05CC53EB-25F6-4070-9E56-6536C5E68E66}"/>
            </a:ext>
          </a:extLst>
        </xdr:cNvPr>
        <xdr:cNvCxnSpPr/>
      </xdr:nvCxnSpPr>
      <xdr:spPr>
        <a:xfrm flipV="1">
          <a:off x="13703300" y="1758315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26688</xdr:rowOff>
    </xdr:from>
    <xdr:ext cx="405111" cy="259045"/>
    <xdr:sp macro="" textlink="">
      <xdr:nvSpPr>
        <xdr:cNvPr id="698" name="n_1aveValue【庁舎】&#10;有形固定資産減価償却率">
          <a:extLst>
            <a:ext uri="{FF2B5EF4-FFF2-40B4-BE49-F238E27FC236}">
              <a16:creationId xmlns:a16="http://schemas.microsoft.com/office/drawing/2014/main" xmlns="" id="{DAD9EBF4-CD47-4319-AE61-E2FD06B07B2B}"/>
            </a:ext>
          </a:extLst>
        </xdr:cNvPr>
        <xdr:cNvSpPr txBox="1"/>
      </xdr:nvSpPr>
      <xdr:spPr>
        <a:xfrm>
          <a:off x="15266044" y="1802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146702</xdr:rowOff>
    </xdr:from>
    <xdr:ext cx="405111" cy="259045"/>
    <xdr:sp macro="" textlink="">
      <xdr:nvSpPr>
        <xdr:cNvPr id="699" name="n_2aveValue【庁舎】&#10;有形固定資産減価償却率">
          <a:extLst>
            <a:ext uri="{FF2B5EF4-FFF2-40B4-BE49-F238E27FC236}">
              <a16:creationId xmlns:a16="http://schemas.microsoft.com/office/drawing/2014/main" xmlns="" id="{3256BEC5-ED96-47DB-8A46-96DD14A5721A}"/>
            </a:ext>
          </a:extLst>
        </xdr:cNvPr>
        <xdr:cNvSpPr txBox="1"/>
      </xdr:nvSpPr>
      <xdr:spPr>
        <a:xfrm>
          <a:off x="14389744" y="1797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45738</xdr:rowOff>
    </xdr:from>
    <xdr:ext cx="405111" cy="259045"/>
    <xdr:sp macro="" textlink="">
      <xdr:nvSpPr>
        <xdr:cNvPr id="700" name="n_3aveValue【庁舎】&#10;有形固定資産減価償却率">
          <a:extLst>
            <a:ext uri="{FF2B5EF4-FFF2-40B4-BE49-F238E27FC236}">
              <a16:creationId xmlns:a16="http://schemas.microsoft.com/office/drawing/2014/main" xmlns="" id="{82F1F6AF-5E78-41BD-99C6-ED6F4D1278D4}"/>
            </a:ext>
          </a:extLst>
        </xdr:cNvPr>
        <xdr:cNvSpPr txBox="1"/>
      </xdr:nvSpPr>
      <xdr:spPr>
        <a:xfrm>
          <a:off x="13500744" y="18047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160672</xdr:rowOff>
    </xdr:from>
    <xdr:ext cx="405111" cy="259045"/>
    <xdr:sp macro="" textlink="">
      <xdr:nvSpPr>
        <xdr:cNvPr id="701" name="n_1mainValue【庁舎】&#10;有形固定資産減価償却率">
          <a:extLst>
            <a:ext uri="{FF2B5EF4-FFF2-40B4-BE49-F238E27FC236}">
              <a16:creationId xmlns:a16="http://schemas.microsoft.com/office/drawing/2014/main" xmlns="" id="{7CAA66CE-AE4A-4582-A359-11F44E9824DE}"/>
            </a:ext>
          </a:extLst>
        </xdr:cNvPr>
        <xdr:cNvSpPr txBox="1"/>
      </xdr:nvSpPr>
      <xdr:spPr>
        <a:xfrm>
          <a:off x="15266044" y="1730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162577</xdr:rowOff>
    </xdr:from>
    <xdr:ext cx="405111" cy="259045"/>
    <xdr:sp macro="" textlink="">
      <xdr:nvSpPr>
        <xdr:cNvPr id="702" name="n_2mainValue【庁舎】&#10;有形固定資産減価償却率">
          <a:extLst>
            <a:ext uri="{FF2B5EF4-FFF2-40B4-BE49-F238E27FC236}">
              <a16:creationId xmlns:a16="http://schemas.microsoft.com/office/drawing/2014/main" xmlns="" id="{E0D8D225-EC4A-4326-BE19-35F3EE0C6A4C}"/>
            </a:ext>
          </a:extLst>
        </xdr:cNvPr>
        <xdr:cNvSpPr txBox="1"/>
      </xdr:nvSpPr>
      <xdr:spPr>
        <a:xfrm>
          <a:off x="14389744" y="1730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17797</xdr:rowOff>
    </xdr:from>
    <xdr:ext cx="405111" cy="259045"/>
    <xdr:sp macro="" textlink="">
      <xdr:nvSpPr>
        <xdr:cNvPr id="703" name="n_3mainValue【庁舎】&#10;有形固定資産減価償却率">
          <a:extLst>
            <a:ext uri="{FF2B5EF4-FFF2-40B4-BE49-F238E27FC236}">
              <a16:creationId xmlns:a16="http://schemas.microsoft.com/office/drawing/2014/main" xmlns="" id="{528BDCD4-F747-4273-B94F-31D36FE064D3}"/>
            </a:ext>
          </a:extLst>
        </xdr:cNvPr>
        <xdr:cNvSpPr txBox="1"/>
      </xdr:nvSpPr>
      <xdr:spPr>
        <a:xfrm>
          <a:off x="13500744" y="1733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4" name="正方形/長方形 703">
          <a:extLst>
            <a:ext uri="{FF2B5EF4-FFF2-40B4-BE49-F238E27FC236}">
              <a16:creationId xmlns:a16="http://schemas.microsoft.com/office/drawing/2014/main" xmlns="" id="{E9CFABC8-3FFF-4D8A-9089-540A4C02255B}"/>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5" name="正方形/長方形 704">
          <a:extLst>
            <a:ext uri="{FF2B5EF4-FFF2-40B4-BE49-F238E27FC236}">
              <a16:creationId xmlns:a16="http://schemas.microsoft.com/office/drawing/2014/main" xmlns="" id="{1E6C8823-6A80-475E-8079-250C06D211D1}"/>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6" name="正方形/長方形 705">
          <a:extLst>
            <a:ext uri="{FF2B5EF4-FFF2-40B4-BE49-F238E27FC236}">
              <a16:creationId xmlns:a16="http://schemas.microsoft.com/office/drawing/2014/main" xmlns="" id="{4CDC3A65-CDB7-41E0-8CA7-6A57BFF72832}"/>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7" name="正方形/長方形 706">
          <a:extLst>
            <a:ext uri="{FF2B5EF4-FFF2-40B4-BE49-F238E27FC236}">
              <a16:creationId xmlns:a16="http://schemas.microsoft.com/office/drawing/2014/main" xmlns="" id="{FD684BA8-7661-4CA9-83ED-5C87A38C14AE}"/>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8" name="正方形/長方形 707">
          <a:extLst>
            <a:ext uri="{FF2B5EF4-FFF2-40B4-BE49-F238E27FC236}">
              <a16:creationId xmlns:a16="http://schemas.microsoft.com/office/drawing/2014/main" xmlns="" id="{9EFEDAF5-634C-428A-876C-3A91CCFC2AFA}"/>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9" name="正方形/長方形 708">
          <a:extLst>
            <a:ext uri="{FF2B5EF4-FFF2-40B4-BE49-F238E27FC236}">
              <a16:creationId xmlns:a16="http://schemas.microsoft.com/office/drawing/2014/main" xmlns="" id="{D18B3EF7-BD14-424E-B1B7-59CB00450393}"/>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10" name="正方形/長方形 709">
          <a:extLst>
            <a:ext uri="{FF2B5EF4-FFF2-40B4-BE49-F238E27FC236}">
              <a16:creationId xmlns:a16="http://schemas.microsoft.com/office/drawing/2014/main" xmlns="" id="{C6DE6D8D-A6FC-4088-8016-D790DC47723A}"/>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11" name="正方形/長方形 710">
          <a:extLst>
            <a:ext uri="{FF2B5EF4-FFF2-40B4-BE49-F238E27FC236}">
              <a16:creationId xmlns:a16="http://schemas.microsoft.com/office/drawing/2014/main" xmlns="" id="{ADF3DC5B-41B9-434E-834D-9DA910337E2D}"/>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12" name="テキスト ボックス 711">
          <a:extLst>
            <a:ext uri="{FF2B5EF4-FFF2-40B4-BE49-F238E27FC236}">
              <a16:creationId xmlns:a16="http://schemas.microsoft.com/office/drawing/2014/main" xmlns="" id="{1BFB100E-0A10-43FA-A1DE-AD54CD99695A}"/>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3" name="直線コネクタ 712">
          <a:extLst>
            <a:ext uri="{FF2B5EF4-FFF2-40B4-BE49-F238E27FC236}">
              <a16:creationId xmlns:a16="http://schemas.microsoft.com/office/drawing/2014/main" xmlns="" id="{AB9AA3E4-F03A-48F4-AA5C-39AB982562C6}"/>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14" name="直線コネクタ 713">
          <a:extLst>
            <a:ext uri="{FF2B5EF4-FFF2-40B4-BE49-F238E27FC236}">
              <a16:creationId xmlns:a16="http://schemas.microsoft.com/office/drawing/2014/main" xmlns="" id="{974422DB-D710-4FE6-A71C-20FEB9AC27CA}"/>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15" name="テキスト ボックス 714">
          <a:extLst>
            <a:ext uri="{FF2B5EF4-FFF2-40B4-BE49-F238E27FC236}">
              <a16:creationId xmlns:a16="http://schemas.microsoft.com/office/drawing/2014/main" xmlns="" id="{42AF4D94-C19C-486F-B933-2B5C6BB2E74C}"/>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16" name="直線コネクタ 715">
          <a:extLst>
            <a:ext uri="{FF2B5EF4-FFF2-40B4-BE49-F238E27FC236}">
              <a16:creationId xmlns:a16="http://schemas.microsoft.com/office/drawing/2014/main" xmlns="" id="{4D795C01-125C-4919-8394-4E1F85DBF295}"/>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104</xdr:row>
      <xdr:rowOff>162577</xdr:rowOff>
    </xdr:from>
    <xdr:ext cx="595419" cy="259045"/>
    <xdr:sp macro="" textlink="">
      <xdr:nvSpPr>
        <xdr:cNvPr id="717" name="テキスト ボックス 716">
          <a:extLst>
            <a:ext uri="{FF2B5EF4-FFF2-40B4-BE49-F238E27FC236}">
              <a16:creationId xmlns:a16="http://schemas.microsoft.com/office/drawing/2014/main" xmlns="" id="{D452948D-01F8-4335-BB8A-A50187A68341}"/>
            </a:ext>
          </a:extLst>
        </xdr:cNvPr>
        <xdr:cNvSpPr txBox="1"/>
      </xdr:nvSpPr>
      <xdr:spPr>
        <a:xfrm>
          <a:off x="17692581" y="1799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18" name="直線コネクタ 717">
          <a:extLst>
            <a:ext uri="{FF2B5EF4-FFF2-40B4-BE49-F238E27FC236}">
              <a16:creationId xmlns:a16="http://schemas.microsoft.com/office/drawing/2014/main" xmlns="" id="{2CA28E45-FD3A-4883-86EC-25DB6F0B4111}"/>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102</xdr:row>
      <xdr:rowOff>48277</xdr:rowOff>
    </xdr:from>
    <xdr:ext cx="595419" cy="259045"/>
    <xdr:sp macro="" textlink="">
      <xdr:nvSpPr>
        <xdr:cNvPr id="719" name="テキスト ボックス 718">
          <a:extLst>
            <a:ext uri="{FF2B5EF4-FFF2-40B4-BE49-F238E27FC236}">
              <a16:creationId xmlns:a16="http://schemas.microsoft.com/office/drawing/2014/main" xmlns="" id="{9884DE40-B790-4571-81FE-E22286386925}"/>
            </a:ext>
          </a:extLst>
        </xdr:cNvPr>
        <xdr:cNvSpPr txBox="1"/>
      </xdr:nvSpPr>
      <xdr:spPr>
        <a:xfrm>
          <a:off x="17692581" y="1753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20" name="直線コネクタ 719">
          <a:extLst>
            <a:ext uri="{FF2B5EF4-FFF2-40B4-BE49-F238E27FC236}">
              <a16:creationId xmlns:a16="http://schemas.microsoft.com/office/drawing/2014/main" xmlns="" id="{75BBA8BE-172D-4B41-BBF4-B3D9511A5F86}"/>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99</xdr:row>
      <xdr:rowOff>105427</xdr:rowOff>
    </xdr:from>
    <xdr:ext cx="595419" cy="259045"/>
    <xdr:sp macro="" textlink="">
      <xdr:nvSpPr>
        <xdr:cNvPr id="721" name="テキスト ボックス 720">
          <a:extLst>
            <a:ext uri="{FF2B5EF4-FFF2-40B4-BE49-F238E27FC236}">
              <a16:creationId xmlns:a16="http://schemas.microsoft.com/office/drawing/2014/main" xmlns="" id="{418A3633-06B8-4A7C-B7BD-C66D7BD161EC}"/>
            </a:ext>
          </a:extLst>
        </xdr:cNvPr>
        <xdr:cNvSpPr txBox="1"/>
      </xdr:nvSpPr>
      <xdr:spPr>
        <a:xfrm>
          <a:off x="17692581" y="1707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2" name="直線コネクタ 721">
          <a:extLst>
            <a:ext uri="{FF2B5EF4-FFF2-40B4-BE49-F238E27FC236}">
              <a16:creationId xmlns:a16="http://schemas.microsoft.com/office/drawing/2014/main" xmlns="" id="{7F89AE9C-20B9-4382-8BCF-33C5572F7634}"/>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96</xdr:row>
      <xdr:rowOff>162577</xdr:rowOff>
    </xdr:from>
    <xdr:ext cx="595419" cy="259045"/>
    <xdr:sp macro="" textlink="">
      <xdr:nvSpPr>
        <xdr:cNvPr id="723" name="テキスト ボックス 722">
          <a:extLst>
            <a:ext uri="{FF2B5EF4-FFF2-40B4-BE49-F238E27FC236}">
              <a16:creationId xmlns:a16="http://schemas.microsoft.com/office/drawing/2014/main" xmlns="" id="{D2E9242F-DD00-4DD4-BEB6-BE9752CEBEB5}"/>
            </a:ext>
          </a:extLst>
        </xdr:cNvPr>
        <xdr:cNvSpPr txBox="1"/>
      </xdr:nvSpPr>
      <xdr:spPr>
        <a:xfrm>
          <a:off x="17692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4" name="【庁舎】&#10;一人当たり面積グラフ枠">
          <a:extLst>
            <a:ext uri="{FF2B5EF4-FFF2-40B4-BE49-F238E27FC236}">
              <a16:creationId xmlns:a16="http://schemas.microsoft.com/office/drawing/2014/main" xmlns="" id="{6BD2E0CF-A614-4656-AC09-8E2F60B5E76F}"/>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66480</xdr:rowOff>
    </xdr:from>
    <xdr:to>
      <xdr:col>116</xdr:col>
      <xdr:colOff>62864</xdr:colOff>
      <xdr:row>108</xdr:row>
      <xdr:rowOff>75381</xdr:rowOff>
    </xdr:to>
    <xdr:cxnSp macro="">
      <xdr:nvCxnSpPr>
        <xdr:cNvPr id="725" name="直線コネクタ 724">
          <a:extLst>
            <a:ext uri="{FF2B5EF4-FFF2-40B4-BE49-F238E27FC236}">
              <a16:creationId xmlns:a16="http://schemas.microsoft.com/office/drawing/2014/main" xmlns="" id="{886160AF-E6D8-4E56-A5BC-547D83D775CC}"/>
            </a:ext>
          </a:extLst>
        </xdr:cNvPr>
        <xdr:cNvCxnSpPr/>
      </xdr:nvCxnSpPr>
      <xdr:spPr>
        <a:xfrm flipV="1">
          <a:off x="22160864" y="17211480"/>
          <a:ext cx="0" cy="1380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92883</xdr:rowOff>
    </xdr:from>
    <xdr:ext cx="469744" cy="259045"/>
    <xdr:sp macro="" textlink="">
      <xdr:nvSpPr>
        <xdr:cNvPr id="726" name="【庁舎】&#10;一人当たり面積最小値テキスト">
          <a:extLst>
            <a:ext uri="{FF2B5EF4-FFF2-40B4-BE49-F238E27FC236}">
              <a16:creationId xmlns:a16="http://schemas.microsoft.com/office/drawing/2014/main" xmlns="" id="{BC3DF030-EFB6-4074-A9F5-18A0E93B9642}"/>
            </a:ext>
          </a:extLst>
        </xdr:cNvPr>
        <xdr:cNvSpPr txBox="1"/>
      </xdr:nvSpPr>
      <xdr:spPr>
        <a:xfrm>
          <a:off x="22199600" y="1860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75381</xdr:rowOff>
    </xdr:from>
    <xdr:to>
      <xdr:col>116</xdr:col>
      <xdr:colOff>152400</xdr:colOff>
      <xdr:row>108</xdr:row>
      <xdr:rowOff>75381</xdr:rowOff>
    </xdr:to>
    <xdr:cxnSp macro="">
      <xdr:nvCxnSpPr>
        <xdr:cNvPr id="727" name="直線コネクタ 726">
          <a:extLst>
            <a:ext uri="{FF2B5EF4-FFF2-40B4-BE49-F238E27FC236}">
              <a16:creationId xmlns:a16="http://schemas.microsoft.com/office/drawing/2014/main" xmlns="" id="{F39A6CDB-8AFF-4B9D-B729-FD5A91206FAC}"/>
            </a:ext>
          </a:extLst>
        </xdr:cNvPr>
        <xdr:cNvCxnSpPr/>
      </xdr:nvCxnSpPr>
      <xdr:spPr>
        <a:xfrm>
          <a:off x="22072600" y="18591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13157</xdr:rowOff>
    </xdr:from>
    <xdr:ext cx="599010" cy="259045"/>
    <xdr:sp macro="" textlink="">
      <xdr:nvSpPr>
        <xdr:cNvPr id="728" name="【庁舎】&#10;一人当たり面積最大値テキスト">
          <a:extLst>
            <a:ext uri="{FF2B5EF4-FFF2-40B4-BE49-F238E27FC236}">
              <a16:creationId xmlns:a16="http://schemas.microsoft.com/office/drawing/2014/main" xmlns="" id="{295472B2-BB61-4B8C-BAED-D86C9814A1EA}"/>
            </a:ext>
          </a:extLst>
        </xdr:cNvPr>
        <xdr:cNvSpPr txBox="1"/>
      </xdr:nvSpPr>
      <xdr:spPr>
        <a:xfrm>
          <a:off x="22199600" y="16986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66480</xdr:rowOff>
    </xdr:from>
    <xdr:to>
      <xdr:col>116</xdr:col>
      <xdr:colOff>152400</xdr:colOff>
      <xdr:row>100</xdr:row>
      <xdr:rowOff>66480</xdr:rowOff>
    </xdr:to>
    <xdr:cxnSp macro="">
      <xdr:nvCxnSpPr>
        <xdr:cNvPr id="729" name="直線コネクタ 728">
          <a:extLst>
            <a:ext uri="{FF2B5EF4-FFF2-40B4-BE49-F238E27FC236}">
              <a16:creationId xmlns:a16="http://schemas.microsoft.com/office/drawing/2014/main" xmlns="" id="{6E774F5B-010D-4CE7-A15E-05E657E4140D}"/>
            </a:ext>
          </a:extLst>
        </xdr:cNvPr>
        <xdr:cNvCxnSpPr/>
      </xdr:nvCxnSpPr>
      <xdr:spPr>
        <a:xfrm>
          <a:off x="22072600" y="17211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10334</xdr:rowOff>
    </xdr:from>
    <xdr:ext cx="469744" cy="259045"/>
    <xdr:sp macro="" textlink="">
      <xdr:nvSpPr>
        <xdr:cNvPr id="730" name="【庁舎】&#10;一人当たり面積平均値テキスト">
          <a:extLst>
            <a:ext uri="{FF2B5EF4-FFF2-40B4-BE49-F238E27FC236}">
              <a16:creationId xmlns:a16="http://schemas.microsoft.com/office/drawing/2014/main" xmlns="" id="{6B384A8B-0B11-4CD8-B043-06A3CC72A063}"/>
            </a:ext>
          </a:extLst>
        </xdr:cNvPr>
        <xdr:cNvSpPr txBox="1"/>
      </xdr:nvSpPr>
      <xdr:spPr>
        <a:xfrm>
          <a:off x="22199600" y="183554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158907</xdr:rowOff>
    </xdr:from>
    <xdr:to>
      <xdr:col>116</xdr:col>
      <xdr:colOff>114300</xdr:colOff>
      <xdr:row>108</xdr:row>
      <xdr:rowOff>89057</xdr:rowOff>
    </xdr:to>
    <xdr:sp macro="" textlink="">
      <xdr:nvSpPr>
        <xdr:cNvPr id="731" name="フローチャート: 判断 730">
          <a:extLst>
            <a:ext uri="{FF2B5EF4-FFF2-40B4-BE49-F238E27FC236}">
              <a16:creationId xmlns:a16="http://schemas.microsoft.com/office/drawing/2014/main" xmlns="" id="{20A0EAE8-9C2C-4C4C-8BDC-935D1B8E187F}"/>
            </a:ext>
          </a:extLst>
        </xdr:cNvPr>
        <xdr:cNvSpPr/>
      </xdr:nvSpPr>
      <xdr:spPr>
        <a:xfrm>
          <a:off x="22110700" y="1850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22337</xdr:rowOff>
    </xdr:from>
    <xdr:to>
      <xdr:col>112</xdr:col>
      <xdr:colOff>38100</xdr:colOff>
      <xdr:row>108</xdr:row>
      <xdr:rowOff>123937</xdr:rowOff>
    </xdr:to>
    <xdr:sp macro="" textlink="">
      <xdr:nvSpPr>
        <xdr:cNvPr id="732" name="フローチャート: 判断 731">
          <a:extLst>
            <a:ext uri="{FF2B5EF4-FFF2-40B4-BE49-F238E27FC236}">
              <a16:creationId xmlns:a16="http://schemas.microsoft.com/office/drawing/2014/main" xmlns="" id="{F9746430-3B41-4ED3-A994-648AFB2B9438}"/>
            </a:ext>
          </a:extLst>
        </xdr:cNvPr>
        <xdr:cNvSpPr/>
      </xdr:nvSpPr>
      <xdr:spPr>
        <a:xfrm>
          <a:off x="21272500" y="18538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23096</xdr:rowOff>
    </xdr:from>
    <xdr:to>
      <xdr:col>107</xdr:col>
      <xdr:colOff>101600</xdr:colOff>
      <xdr:row>108</xdr:row>
      <xdr:rowOff>124696</xdr:rowOff>
    </xdr:to>
    <xdr:sp macro="" textlink="">
      <xdr:nvSpPr>
        <xdr:cNvPr id="733" name="フローチャート: 判断 732">
          <a:extLst>
            <a:ext uri="{FF2B5EF4-FFF2-40B4-BE49-F238E27FC236}">
              <a16:creationId xmlns:a16="http://schemas.microsoft.com/office/drawing/2014/main" xmlns="" id="{764649B4-8769-4C76-B9BB-DE22D7364CAC}"/>
            </a:ext>
          </a:extLst>
        </xdr:cNvPr>
        <xdr:cNvSpPr/>
      </xdr:nvSpPr>
      <xdr:spPr>
        <a:xfrm>
          <a:off x="20383500" y="18539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23174</xdr:rowOff>
    </xdr:from>
    <xdr:to>
      <xdr:col>102</xdr:col>
      <xdr:colOff>165100</xdr:colOff>
      <xdr:row>108</xdr:row>
      <xdr:rowOff>124774</xdr:rowOff>
    </xdr:to>
    <xdr:sp macro="" textlink="">
      <xdr:nvSpPr>
        <xdr:cNvPr id="734" name="フローチャート: 判断 733">
          <a:extLst>
            <a:ext uri="{FF2B5EF4-FFF2-40B4-BE49-F238E27FC236}">
              <a16:creationId xmlns:a16="http://schemas.microsoft.com/office/drawing/2014/main" xmlns="" id="{FE1A243E-7A51-42EE-9CCA-9A352F15854D}"/>
            </a:ext>
          </a:extLst>
        </xdr:cNvPr>
        <xdr:cNvSpPr/>
      </xdr:nvSpPr>
      <xdr:spPr>
        <a:xfrm>
          <a:off x="19494500" y="18539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xmlns="" id="{C557D2E6-DD3C-4A51-9B12-D219497298E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xmlns="" id="{BD8A6CA0-329E-4416-BCDD-D5DC64202B6F}"/>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xmlns="" id="{FEF1A8A5-9046-4437-B44E-87EADF128A58}"/>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8" name="テキスト ボックス 737">
          <a:extLst>
            <a:ext uri="{FF2B5EF4-FFF2-40B4-BE49-F238E27FC236}">
              <a16:creationId xmlns:a16="http://schemas.microsoft.com/office/drawing/2014/main" xmlns="" id="{2F9D7473-95EB-4BF8-8987-24191BE5464B}"/>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9" name="テキスト ボックス 738">
          <a:extLst>
            <a:ext uri="{FF2B5EF4-FFF2-40B4-BE49-F238E27FC236}">
              <a16:creationId xmlns:a16="http://schemas.microsoft.com/office/drawing/2014/main" xmlns="" id="{04F2F34E-86BD-4CBB-9665-3953ED8D067C}"/>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24276</xdr:rowOff>
    </xdr:from>
    <xdr:to>
      <xdr:col>116</xdr:col>
      <xdr:colOff>114300</xdr:colOff>
      <xdr:row>108</xdr:row>
      <xdr:rowOff>125876</xdr:rowOff>
    </xdr:to>
    <xdr:sp macro="" textlink="">
      <xdr:nvSpPr>
        <xdr:cNvPr id="740" name="楕円 739">
          <a:extLst>
            <a:ext uri="{FF2B5EF4-FFF2-40B4-BE49-F238E27FC236}">
              <a16:creationId xmlns:a16="http://schemas.microsoft.com/office/drawing/2014/main" xmlns="" id="{4F9448AA-C724-4BB3-9B84-477A6C65F467}"/>
            </a:ext>
          </a:extLst>
        </xdr:cNvPr>
        <xdr:cNvSpPr/>
      </xdr:nvSpPr>
      <xdr:spPr>
        <a:xfrm>
          <a:off x="22110700" y="18540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137335</xdr:rowOff>
    </xdr:from>
    <xdr:ext cx="469744" cy="259045"/>
    <xdr:sp macro="" textlink="">
      <xdr:nvSpPr>
        <xdr:cNvPr id="741" name="【庁舎】&#10;一人当たり面積該当値テキスト">
          <a:extLst>
            <a:ext uri="{FF2B5EF4-FFF2-40B4-BE49-F238E27FC236}">
              <a16:creationId xmlns:a16="http://schemas.microsoft.com/office/drawing/2014/main" xmlns="" id="{9DA8B72F-9BBF-496E-BF97-326ADC03CE06}"/>
            </a:ext>
          </a:extLst>
        </xdr:cNvPr>
        <xdr:cNvSpPr txBox="1"/>
      </xdr:nvSpPr>
      <xdr:spPr>
        <a:xfrm>
          <a:off x="22199600" y="18482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24284</xdr:rowOff>
    </xdr:from>
    <xdr:to>
      <xdr:col>112</xdr:col>
      <xdr:colOff>38100</xdr:colOff>
      <xdr:row>108</xdr:row>
      <xdr:rowOff>125884</xdr:rowOff>
    </xdr:to>
    <xdr:sp macro="" textlink="">
      <xdr:nvSpPr>
        <xdr:cNvPr id="742" name="楕円 741">
          <a:extLst>
            <a:ext uri="{FF2B5EF4-FFF2-40B4-BE49-F238E27FC236}">
              <a16:creationId xmlns:a16="http://schemas.microsoft.com/office/drawing/2014/main" xmlns="" id="{90858B9F-BFC2-4C4E-ACCD-91AAA58AA88E}"/>
            </a:ext>
          </a:extLst>
        </xdr:cNvPr>
        <xdr:cNvSpPr/>
      </xdr:nvSpPr>
      <xdr:spPr>
        <a:xfrm>
          <a:off x="21272500" y="1854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75076</xdr:rowOff>
    </xdr:from>
    <xdr:to>
      <xdr:col>116</xdr:col>
      <xdr:colOff>63500</xdr:colOff>
      <xdr:row>108</xdr:row>
      <xdr:rowOff>75084</xdr:rowOff>
    </xdr:to>
    <xdr:cxnSp macro="">
      <xdr:nvCxnSpPr>
        <xdr:cNvPr id="743" name="直線コネクタ 742">
          <a:extLst>
            <a:ext uri="{FF2B5EF4-FFF2-40B4-BE49-F238E27FC236}">
              <a16:creationId xmlns:a16="http://schemas.microsoft.com/office/drawing/2014/main" xmlns="" id="{A192106B-E968-4F5E-9930-B27EC3AF2000}"/>
            </a:ext>
          </a:extLst>
        </xdr:cNvPr>
        <xdr:cNvCxnSpPr/>
      </xdr:nvCxnSpPr>
      <xdr:spPr>
        <a:xfrm flipV="1">
          <a:off x="21323300" y="18591676"/>
          <a:ext cx="838200" cy="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23955</xdr:rowOff>
    </xdr:from>
    <xdr:to>
      <xdr:col>107</xdr:col>
      <xdr:colOff>101600</xdr:colOff>
      <xdr:row>108</xdr:row>
      <xdr:rowOff>125555</xdr:rowOff>
    </xdr:to>
    <xdr:sp macro="" textlink="">
      <xdr:nvSpPr>
        <xdr:cNvPr id="744" name="楕円 743">
          <a:extLst>
            <a:ext uri="{FF2B5EF4-FFF2-40B4-BE49-F238E27FC236}">
              <a16:creationId xmlns:a16="http://schemas.microsoft.com/office/drawing/2014/main" xmlns="" id="{0C90E6A1-8F22-4620-8A4A-19DE46553872}"/>
            </a:ext>
          </a:extLst>
        </xdr:cNvPr>
        <xdr:cNvSpPr/>
      </xdr:nvSpPr>
      <xdr:spPr>
        <a:xfrm>
          <a:off x="20383500" y="1854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74755</xdr:rowOff>
    </xdr:from>
    <xdr:to>
      <xdr:col>111</xdr:col>
      <xdr:colOff>177800</xdr:colOff>
      <xdr:row>108</xdr:row>
      <xdr:rowOff>75084</xdr:rowOff>
    </xdr:to>
    <xdr:cxnSp macro="">
      <xdr:nvCxnSpPr>
        <xdr:cNvPr id="745" name="直線コネクタ 744">
          <a:extLst>
            <a:ext uri="{FF2B5EF4-FFF2-40B4-BE49-F238E27FC236}">
              <a16:creationId xmlns:a16="http://schemas.microsoft.com/office/drawing/2014/main" xmlns="" id="{F0E5A344-C3B6-48B2-9BE7-C785B5FB146D}"/>
            </a:ext>
          </a:extLst>
        </xdr:cNvPr>
        <xdr:cNvCxnSpPr/>
      </xdr:nvCxnSpPr>
      <xdr:spPr>
        <a:xfrm>
          <a:off x="20434300" y="18591355"/>
          <a:ext cx="889000" cy="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23974</xdr:rowOff>
    </xdr:from>
    <xdr:to>
      <xdr:col>102</xdr:col>
      <xdr:colOff>165100</xdr:colOff>
      <xdr:row>108</xdr:row>
      <xdr:rowOff>125574</xdr:rowOff>
    </xdr:to>
    <xdr:sp macro="" textlink="">
      <xdr:nvSpPr>
        <xdr:cNvPr id="746" name="楕円 745">
          <a:extLst>
            <a:ext uri="{FF2B5EF4-FFF2-40B4-BE49-F238E27FC236}">
              <a16:creationId xmlns:a16="http://schemas.microsoft.com/office/drawing/2014/main" xmlns="" id="{5CD3A06C-3EC8-4003-8F61-D11162D001D2}"/>
            </a:ext>
          </a:extLst>
        </xdr:cNvPr>
        <xdr:cNvSpPr/>
      </xdr:nvSpPr>
      <xdr:spPr>
        <a:xfrm>
          <a:off x="19494500" y="18540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74755</xdr:rowOff>
    </xdr:from>
    <xdr:to>
      <xdr:col>107</xdr:col>
      <xdr:colOff>50800</xdr:colOff>
      <xdr:row>108</xdr:row>
      <xdr:rowOff>74774</xdr:rowOff>
    </xdr:to>
    <xdr:cxnSp macro="">
      <xdr:nvCxnSpPr>
        <xdr:cNvPr id="747" name="直線コネクタ 746">
          <a:extLst>
            <a:ext uri="{FF2B5EF4-FFF2-40B4-BE49-F238E27FC236}">
              <a16:creationId xmlns:a16="http://schemas.microsoft.com/office/drawing/2014/main" xmlns="" id="{8AC5CC17-5C10-4C3B-AB0F-F011DAC3114F}"/>
            </a:ext>
          </a:extLst>
        </xdr:cNvPr>
        <xdr:cNvCxnSpPr/>
      </xdr:nvCxnSpPr>
      <xdr:spPr>
        <a:xfrm flipV="1">
          <a:off x="19545300" y="18591355"/>
          <a:ext cx="889000" cy="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140464</xdr:rowOff>
    </xdr:from>
    <xdr:ext cx="469744" cy="259045"/>
    <xdr:sp macro="" textlink="">
      <xdr:nvSpPr>
        <xdr:cNvPr id="748" name="n_1aveValue【庁舎】&#10;一人当たり面積">
          <a:extLst>
            <a:ext uri="{FF2B5EF4-FFF2-40B4-BE49-F238E27FC236}">
              <a16:creationId xmlns:a16="http://schemas.microsoft.com/office/drawing/2014/main" xmlns="" id="{E253786E-5DD5-4858-A272-D228872FD506}"/>
            </a:ext>
          </a:extLst>
        </xdr:cNvPr>
        <xdr:cNvSpPr txBox="1"/>
      </xdr:nvSpPr>
      <xdr:spPr>
        <a:xfrm>
          <a:off x="21075727" y="18314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141223</xdr:rowOff>
    </xdr:from>
    <xdr:ext cx="469744" cy="259045"/>
    <xdr:sp macro="" textlink="">
      <xdr:nvSpPr>
        <xdr:cNvPr id="749" name="n_2aveValue【庁舎】&#10;一人当たり面積">
          <a:extLst>
            <a:ext uri="{FF2B5EF4-FFF2-40B4-BE49-F238E27FC236}">
              <a16:creationId xmlns:a16="http://schemas.microsoft.com/office/drawing/2014/main" xmlns="" id="{AAD3D04A-0A99-458F-B5B0-EC62DC8DB600}"/>
            </a:ext>
          </a:extLst>
        </xdr:cNvPr>
        <xdr:cNvSpPr txBox="1"/>
      </xdr:nvSpPr>
      <xdr:spPr>
        <a:xfrm>
          <a:off x="20199427" y="18314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141301</xdr:rowOff>
    </xdr:from>
    <xdr:ext cx="469744" cy="259045"/>
    <xdr:sp macro="" textlink="">
      <xdr:nvSpPr>
        <xdr:cNvPr id="750" name="n_3aveValue【庁舎】&#10;一人当たり面積">
          <a:extLst>
            <a:ext uri="{FF2B5EF4-FFF2-40B4-BE49-F238E27FC236}">
              <a16:creationId xmlns:a16="http://schemas.microsoft.com/office/drawing/2014/main" xmlns="" id="{E1763D62-29D8-4A88-AC29-12C3BC80C135}"/>
            </a:ext>
          </a:extLst>
        </xdr:cNvPr>
        <xdr:cNvSpPr txBox="1"/>
      </xdr:nvSpPr>
      <xdr:spPr>
        <a:xfrm>
          <a:off x="19310427" y="18315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117011</xdr:rowOff>
    </xdr:from>
    <xdr:ext cx="469744" cy="259045"/>
    <xdr:sp macro="" textlink="">
      <xdr:nvSpPr>
        <xdr:cNvPr id="751" name="n_1mainValue【庁舎】&#10;一人当たり面積">
          <a:extLst>
            <a:ext uri="{FF2B5EF4-FFF2-40B4-BE49-F238E27FC236}">
              <a16:creationId xmlns:a16="http://schemas.microsoft.com/office/drawing/2014/main" xmlns="" id="{323AB371-648F-429F-9A24-61605FDE32B7}"/>
            </a:ext>
          </a:extLst>
        </xdr:cNvPr>
        <xdr:cNvSpPr txBox="1"/>
      </xdr:nvSpPr>
      <xdr:spPr>
        <a:xfrm>
          <a:off x="21075727" y="18633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116682</xdr:rowOff>
    </xdr:from>
    <xdr:ext cx="469744" cy="259045"/>
    <xdr:sp macro="" textlink="">
      <xdr:nvSpPr>
        <xdr:cNvPr id="752" name="n_2mainValue【庁舎】&#10;一人当たり面積">
          <a:extLst>
            <a:ext uri="{FF2B5EF4-FFF2-40B4-BE49-F238E27FC236}">
              <a16:creationId xmlns:a16="http://schemas.microsoft.com/office/drawing/2014/main" xmlns="" id="{3CFFB97E-B89B-41FE-B624-60BFC0DC455A}"/>
            </a:ext>
          </a:extLst>
        </xdr:cNvPr>
        <xdr:cNvSpPr txBox="1"/>
      </xdr:nvSpPr>
      <xdr:spPr>
        <a:xfrm>
          <a:off x="20199427" y="18633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116701</xdr:rowOff>
    </xdr:from>
    <xdr:ext cx="469744" cy="259045"/>
    <xdr:sp macro="" textlink="">
      <xdr:nvSpPr>
        <xdr:cNvPr id="753" name="n_3mainValue【庁舎】&#10;一人当たり面積">
          <a:extLst>
            <a:ext uri="{FF2B5EF4-FFF2-40B4-BE49-F238E27FC236}">
              <a16:creationId xmlns:a16="http://schemas.microsoft.com/office/drawing/2014/main" xmlns="" id="{6ED6B776-3431-4BF7-BF40-A620F33F3DAD}"/>
            </a:ext>
          </a:extLst>
        </xdr:cNvPr>
        <xdr:cNvSpPr txBox="1"/>
      </xdr:nvSpPr>
      <xdr:spPr>
        <a:xfrm>
          <a:off x="19310427" y="18633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4" name="正方形/長方形 753">
          <a:extLst>
            <a:ext uri="{FF2B5EF4-FFF2-40B4-BE49-F238E27FC236}">
              <a16:creationId xmlns:a16="http://schemas.microsoft.com/office/drawing/2014/main" xmlns="" id="{A4F80691-76F2-40AA-8E35-8F2259FC7075}"/>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5" name="正方形/長方形 754">
          <a:extLst>
            <a:ext uri="{FF2B5EF4-FFF2-40B4-BE49-F238E27FC236}">
              <a16:creationId xmlns:a16="http://schemas.microsoft.com/office/drawing/2014/main" xmlns="" id="{0D401C69-791E-41CD-8101-D45D3A408FB9}"/>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6" name="テキスト ボックス 755">
          <a:extLst>
            <a:ext uri="{FF2B5EF4-FFF2-40B4-BE49-F238E27FC236}">
              <a16:creationId xmlns:a16="http://schemas.microsoft.com/office/drawing/2014/main" xmlns="" id="{029B9E7E-B84A-40A2-9D8E-7E8F9DA08996}"/>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類似団体と比較して特に有形固定資産減価償却率が高くなっている施設は、</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保健センター・保健所</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庁舎</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であ</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る。とくに</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保健センター・保健所</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に関してはかなり高い数値となっている。「日高村保健センター」などは木造で建てられているため、耐用年数が短いこともあり老朽化率が高くなっている。その他「西部福祉館」や「日高村立西越老人憩の家」なども築後</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40</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年近く経過しており、老朽化率が高くなっている。そのため、個別施設計画を基に適切な改修を進める事とする。庁舎に関しては、建替の検討がすでにされているため減価償却率に関しては改善される見込みとなっている。</a:t>
          </a:r>
          <a:endParaRPr lang="ja-JP" altLang="ja-JP" sz="1300">
            <a:effectLst/>
            <a:latin typeface="ＭＳ Ｐゴシック" panose="020B0600070205080204" pitchFamily="50" charset="-128"/>
            <a:ea typeface="ＭＳ Ｐゴシック" panose="020B0600070205080204" pitchFamily="50" charset="-128"/>
          </a:endParaRPr>
        </a:p>
        <a:p>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一人当たりの面積ではほとんどの施設で類似団体よりも低い値となっているが、</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福祉施設</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は高い値となっている。そのため、今後施設の大規模改修等を行う際には統廃合などの検討も行い、施設の総量の削減についても考える必要がある。全体的な総量に関しても、個別施設計画において今後廃止検討とした施設については、随時取り壊し等を進め、総量の削減にも努めることとしている。</a:t>
          </a:r>
          <a:endPar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3.xml" />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6.xml" />
  <Relationship Id="rId1" Type="http://schemas.openxmlformats.org/officeDocument/2006/relationships/printerSettings" Target="../printerSettings/printerSettings7.bin" />
</Relationships>
</file>

<file path=xl/worksheets/_rels/sheet8.xml.rels>&#65279;<?xml version="1.0" encoding="utf-8" standalone="yes"?>
<Relationships xmlns="http://schemas.openxmlformats.org/package/2006/relationships">
  <Relationship Id="rId2" Type="http://schemas.openxmlformats.org/officeDocument/2006/relationships/drawing" Target="../drawings/drawing7.xml" />
  <Relationship Id="rId1" Type="http://schemas.openxmlformats.org/officeDocument/2006/relationships/printerSettings" Target="../printerSettings/printerSettings8.bin" />
</Relationships>
</file>

<file path=xl/worksheets/_rels/sheet9.xml.rels>&#65279;<?xml version="1.0" encoding="utf-8" standalone="yes"?>
<Relationships xmlns="http://schemas.openxmlformats.org/package/2006/relationships">
  <Relationship Id="rId2" Type="http://schemas.openxmlformats.org/officeDocument/2006/relationships/drawing" Target="../drawings/drawing8.xml" />
  <Relationship Id="rId1" Type="http://schemas.openxmlformats.org/officeDocument/2006/relationships/printerSettings" Target="../printerSettings/printerSettings9.bin" />
</Relationships>
</file>

<file path=xl/worksheets/_rels/sheet10.xml.rels>&#65279;<?xml version="1.0" encoding="utf-8" standalone="yes"?>
<Relationships xmlns="http://schemas.openxmlformats.org/package/2006/relationships">
  <Relationship Id="rId2" Type="http://schemas.openxmlformats.org/officeDocument/2006/relationships/drawing" Target="../drawings/drawing9.xml" />
  <Relationship Id="rId1" Type="http://schemas.openxmlformats.org/officeDocument/2006/relationships/printerSettings" Target="../printerSettings/printerSettings10.bin" />
</Relationships>
</file>

<file path=xl/worksheets/_rels/sheet11.xml.rels>&#65279;<?xml version="1.0" encoding="utf-8" standalone="yes"?>
<Relationships xmlns="http://schemas.openxmlformats.org/package/2006/relationships">
  <Relationship Id="rId2" Type="http://schemas.openxmlformats.org/officeDocument/2006/relationships/drawing" Target="../drawings/drawing10.xml" />
  <Relationship Id="rId1" Type="http://schemas.openxmlformats.org/officeDocument/2006/relationships/printerSettings" Target="../printerSettings/printerSettings11.bin" />
</Relationships>
</file>

<file path=xl/worksheets/_rels/sheet12.xml.rels>&#65279;<?xml version="1.0" encoding="utf-8" standalone="yes"?>
<Relationships xmlns="http://schemas.openxmlformats.org/package/2006/relationships">
  <Relationship Id="rId2" Type="http://schemas.openxmlformats.org/officeDocument/2006/relationships/drawing" Target="../drawings/drawing11.xml" />
  <Relationship Id="rId1" Type="http://schemas.openxmlformats.org/officeDocument/2006/relationships/printerSettings" Target="../printerSettings/printerSettings12.bin" />
</Relationships>
</file>

<file path=xl/worksheets/_rels/sheet13.xml.rels>&#65279;<?xml version="1.0" encoding="utf-8" standalone="yes"?>
<Relationships xmlns="http://schemas.openxmlformats.org/package/2006/relationships">
  <Relationship Id="rId2" Type="http://schemas.openxmlformats.org/officeDocument/2006/relationships/drawing" Target="../drawings/drawing12.xml" />
  <Relationship Id="rId1" Type="http://schemas.openxmlformats.org/officeDocument/2006/relationships/printerSettings" Target="../printerSettings/printerSettings13.bin" />
</Relationships>
</file>

<file path=xl/worksheets/_rels/sheet14.xml.rels>&#65279;<?xml version="1.0" encoding="utf-8" standalone="yes"?>
<Relationships xmlns="http://schemas.openxmlformats.org/package/2006/relationships">
  <Relationship Id="rId2" Type="http://schemas.openxmlformats.org/officeDocument/2006/relationships/drawing" Target="../drawings/drawing13.xml" />
  <Relationship Id="rId1" Type="http://schemas.openxmlformats.org/officeDocument/2006/relationships/printerSettings" Target="../printerSettings/printerSettings14.bin" />
</Relationships>
</file>

<file path=xl/worksheets/_rels/sheet15.xml.rels>&#65279;<?xml version="1.0" encoding="utf-8" standalone="yes"?>
<Relationships xmlns="http://schemas.openxmlformats.org/package/2006/relationships">
  <Relationship Id="rId2" Type="http://schemas.openxmlformats.org/officeDocument/2006/relationships/drawing" Target="../drawings/drawing14.xml" />
  <Relationship Id="rId1" Type="http://schemas.openxmlformats.org/officeDocument/2006/relationships/printerSettings" Target="../printerSettings/printerSettings15.bin" />
</Relationships>
</file>

<file path=xl/worksheets/_rels/sheet16.xml.rels>&#65279;<?xml version="1.0" encoding="utf-8" standalone="yes"?>
<Relationships xmlns="http://schemas.openxmlformats.org/package/2006/relationships">
  <Relationship Id="rId2" Type="http://schemas.openxmlformats.org/officeDocument/2006/relationships/drawing" Target="../drawings/drawing15.xml" />
  <Relationship Id="rId1" Type="http://schemas.openxmlformats.org/officeDocument/2006/relationships/printerSettings" Target="../printerSettings/printerSettings16.bin" />
</Relationships>
</file>

<file path=xl/worksheets/_rels/sheet17.xml.rels>&#65279;<?xml version="1.0" encoding="utf-8" standalone="yes"?>
<Relationships xmlns="http://schemas.openxmlformats.org/package/2006/relationships">
  <Relationship Id="rId1" Type="http://schemas.openxmlformats.org/officeDocument/2006/relationships/printerSettings" Target="../printerSettings/printerSettings17.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c r="A1" s="185"/>
      <c r="B1" s="644" t="s">
        <v>79</v>
      </c>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4"/>
      <c r="AK1" s="644"/>
      <c r="AL1" s="644"/>
      <c r="AM1" s="644"/>
      <c r="AN1" s="644"/>
      <c r="AO1" s="644"/>
      <c r="AP1" s="644"/>
      <c r="AQ1" s="644"/>
      <c r="AR1" s="644"/>
      <c r="AS1" s="644"/>
      <c r="AT1" s="644"/>
      <c r="AU1" s="644"/>
      <c r="AV1" s="644"/>
      <c r="AW1" s="644"/>
      <c r="AX1" s="644"/>
      <c r="AY1" s="644"/>
      <c r="AZ1" s="644"/>
      <c r="BA1" s="644"/>
      <c r="BB1" s="644"/>
      <c r="BC1" s="644"/>
      <c r="BD1" s="644"/>
      <c r="BE1" s="644"/>
      <c r="BF1" s="644"/>
      <c r="BG1" s="644"/>
      <c r="BH1" s="644"/>
      <c r="BI1" s="644"/>
      <c r="BJ1" s="644"/>
      <c r="BK1" s="644"/>
      <c r="BL1" s="644"/>
      <c r="BM1" s="644"/>
      <c r="BN1" s="644"/>
      <c r="BO1" s="644"/>
      <c r="BP1" s="644"/>
      <c r="BQ1" s="644"/>
      <c r="BR1" s="644"/>
      <c r="BS1" s="644"/>
      <c r="BT1" s="644"/>
      <c r="BU1" s="644"/>
      <c r="BV1" s="644"/>
      <c r="BW1" s="644"/>
      <c r="BX1" s="644"/>
      <c r="BY1" s="644"/>
      <c r="BZ1" s="644"/>
      <c r="CA1" s="644"/>
      <c r="CB1" s="644"/>
      <c r="CC1" s="644"/>
      <c r="CD1" s="644"/>
      <c r="CE1" s="644"/>
      <c r="CF1" s="644"/>
      <c r="CG1" s="644"/>
      <c r="CH1" s="644"/>
      <c r="CI1" s="644"/>
      <c r="CJ1" s="644"/>
      <c r="CK1" s="644"/>
      <c r="CL1" s="644"/>
      <c r="CM1" s="644"/>
      <c r="CN1" s="644"/>
      <c r="CO1" s="644"/>
      <c r="CP1" s="644"/>
      <c r="CQ1" s="644"/>
      <c r="CR1" s="644"/>
      <c r="CS1" s="644"/>
      <c r="CT1" s="644"/>
      <c r="CU1" s="644"/>
      <c r="CV1" s="644"/>
      <c r="CW1" s="644"/>
      <c r="CX1" s="644"/>
      <c r="CY1" s="644"/>
      <c r="CZ1" s="644"/>
      <c r="DA1" s="644"/>
      <c r="DB1" s="644"/>
      <c r="DC1" s="644"/>
      <c r="DD1" s="644"/>
      <c r="DE1" s="644"/>
      <c r="DF1" s="644"/>
      <c r="DG1" s="644"/>
      <c r="DH1" s="644"/>
      <c r="DI1" s="644"/>
      <c r="DJ1" s="186"/>
      <c r="DK1" s="186"/>
      <c r="DL1" s="186"/>
      <c r="DM1" s="186"/>
      <c r="DN1" s="186"/>
      <c r="DO1" s="186"/>
    </row>
    <row r="2" spans="1:119" ht="24.75" thickBot="1">
      <c r="A2" s="185"/>
      <c r="B2" s="188" t="s">
        <v>80</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c r="A3" s="186"/>
      <c r="B3" s="645" t="s">
        <v>81</v>
      </c>
      <c r="C3" s="646"/>
      <c r="D3" s="646"/>
      <c r="E3" s="647"/>
      <c r="F3" s="647"/>
      <c r="G3" s="647"/>
      <c r="H3" s="647"/>
      <c r="I3" s="647"/>
      <c r="J3" s="647"/>
      <c r="K3" s="647"/>
      <c r="L3" s="647" t="s">
        <v>82</v>
      </c>
      <c r="M3" s="647"/>
      <c r="N3" s="647"/>
      <c r="O3" s="647"/>
      <c r="P3" s="647"/>
      <c r="Q3" s="647"/>
      <c r="R3" s="650"/>
      <c r="S3" s="650"/>
      <c r="T3" s="650"/>
      <c r="U3" s="650"/>
      <c r="V3" s="651"/>
      <c r="W3" s="544" t="s">
        <v>83</v>
      </c>
      <c r="X3" s="545"/>
      <c r="Y3" s="545"/>
      <c r="Z3" s="545"/>
      <c r="AA3" s="545"/>
      <c r="AB3" s="646"/>
      <c r="AC3" s="650" t="s">
        <v>84</v>
      </c>
      <c r="AD3" s="545"/>
      <c r="AE3" s="545"/>
      <c r="AF3" s="545"/>
      <c r="AG3" s="545"/>
      <c r="AH3" s="545"/>
      <c r="AI3" s="545"/>
      <c r="AJ3" s="545"/>
      <c r="AK3" s="545"/>
      <c r="AL3" s="612"/>
      <c r="AM3" s="544" t="s">
        <v>85</v>
      </c>
      <c r="AN3" s="545"/>
      <c r="AO3" s="545"/>
      <c r="AP3" s="545"/>
      <c r="AQ3" s="545"/>
      <c r="AR3" s="545"/>
      <c r="AS3" s="545"/>
      <c r="AT3" s="545"/>
      <c r="AU3" s="545"/>
      <c r="AV3" s="545"/>
      <c r="AW3" s="545"/>
      <c r="AX3" s="612"/>
      <c r="AY3" s="604" t="s">
        <v>1</v>
      </c>
      <c r="AZ3" s="605"/>
      <c r="BA3" s="605"/>
      <c r="BB3" s="605"/>
      <c r="BC3" s="605"/>
      <c r="BD3" s="605"/>
      <c r="BE3" s="605"/>
      <c r="BF3" s="605"/>
      <c r="BG3" s="605"/>
      <c r="BH3" s="605"/>
      <c r="BI3" s="605"/>
      <c r="BJ3" s="605"/>
      <c r="BK3" s="605"/>
      <c r="BL3" s="605"/>
      <c r="BM3" s="654"/>
      <c r="BN3" s="544" t="s">
        <v>86</v>
      </c>
      <c r="BO3" s="545"/>
      <c r="BP3" s="545"/>
      <c r="BQ3" s="545"/>
      <c r="BR3" s="545"/>
      <c r="BS3" s="545"/>
      <c r="BT3" s="545"/>
      <c r="BU3" s="612"/>
      <c r="BV3" s="544" t="s">
        <v>87</v>
      </c>
      <c r="BW3" s="545"/>
      <c r="BX3" s="545"/>
      <c r="BY3" s="545"/>
      <c r="BZ3" s="545"/>
      <c r="CA3" s="545"/>
      <c r="CB3" s="545"/>
      <c r="CC3" s="612"/>
      <c r="CD3" s="604" t="s">
        <v>1</v>
      </c>
      <c r="CE3" s="605"/>
      <c r="CF3" s="605"/>
      <c r="CG3" s="605"/>
      <c r="CH3" s="605"/>
      <c r="CI3" s="605"/>
      <c r="CJ3" s="605"/>
      <c r="CK3" s="605"/>
      <c r="CL3" s="605"/>
      <c r="CM3" s="605"/>
      <c r="CN3" s="605"/>
      <c r="CO3" s="605"/>
      <c r="CP3" s="605"/>
      <c r="CQ3" s="605"/>
      <c r="CR3" s="605"/>
      <c r="CS3" s="654"/>
      <c r="CT3" s="544" t="s">
        <v>88</v>
      </c>
      <c r="CU3" s="545"/>
      <c r="CV3" s="545"/>
      <c r="CW3" s="545"/>
      <c r="CX3" s="545"/>
      <c r="CY3" s="545"/>
      <c r="CZ3" s="545"/>
      <c r="DA3" s="612"/>
      <c r="DB3" s="544" t="s">
        <v>89</v>
      </c>
      <c r="DC3" s="545"/>
      <c r="DD3" s="545"/>
      <c r="DE3" s="545"/>
      <c r="DF3" s="545"/>
      <c r="DG3" s="545"/>
      <c r="DH3" s="545"/>
      <c r="DI3" s="612"/>
      <c r="DJ3" s="185"/>
      <c r="DK3" s="185"/>
      <c r="DL3" s="185"/>
      <c r="DM3" s="185"/>
      <c r="DN3" s="185"/>
      <c r="DO3" s="185"/>
    </row>
    <row r="4" spans="1:119" ht="18.75" customHeight="1">
      <c r="A4" s="186"/>
      <c r="B4" s="620"/>
      <c r="C4" s="621"/>
      <c r="D4" s="621"/>
      <c r="E4" s="622"/>
      <c r="F4" s="622"/>
      <c r="G4" s="622"/>
      <c r="H4" s="622"/>
      <c r="I4" s="622"/>
      <c r="J4" s="622"/>
      <c r="K4" s="622"/>
      <c r="L4" s="622"/>
      <c r="M4" s="622"/>
      <c r="N4" s="622"/>
      <c r="O4" s="622"/>
      <c r="P4" s="622"/>
      <c r="Q4" s="622"/>
      <c r="R4" s="626"/>
      <c r="S4" s="626"/>
      <c r="T4" s="626"/>
      <c r="U4" s="626"/>
      <c r="V4" s="627"/>
      <c r="W4" s="613"/>
      <c r="X4" s="427"/>
      <c r="Y4" s="427"/>
      <c r="Z4" s="427"/>
      <c r="AA4" s="427"/>
      <c r="AB4" s="621"/>
      <c r="AC4" s="626"/>
      <c r="AD4" s="427"/>
      <c r="AE4" s="427"/>
      <c r="AF4" s="427"/>
      <c r="AG4" s="427"/>
      <c r="AH4" s="427"/>
      <c r="AI4" s="427"/>
      <c r="AJ4" s="427"/>
      <c r="AK4" s="427"/>
      <c r="AL4" s="614"/>
      <c r="AM4" s="571"/>
      <c r="AN4" s="481"/>
      <c r="AO4" s="481"/>
      <c r="AP4" s="481"/>
      <c r="AQ4" s="481"/>
      <c r="AR4" s="481"/>
      <c r="AS4" s="481"/>
      <c r="AT4" s="481"/>
      <c r="AU4" s="481"/>
      <c r="AV4" s="481"/>
      <c r="AW4" s="481"/>
      <c r="AX4" s="653"/>
      <c r="AY4" s="457" t="s">
        <v>90</v>
      </c>
      <c r="AZ4" s="458"/>
      <c r="BA4" s="458"/>
      <c r="BB4" s="458"/>
      <c r="BC4" s="458"/>
      <c r="BD4" s="458"/>
      <c r="BE4" s="458"/>
      <c r="BF4" s="458"/>
      <c r="BG4" s="458"/>
      <c r="BH4" s="458"/>
      <c r="BI4" s="458"/>
      <c r="BJ4" s="458"/>
      <c r="BK4" s="458"/>
      <c r="BL4" s="458"/>
      <c r="BM4" s="459"/>
      <c r="BN4" s="460">
        <v>3897363</v>
      </c>
      <c r="BO4" s="461"/>
      <c r="BP4" s="461"/>
      <c r="BQ4" s="461"/>
      <c r="BR4" s="461"/>
      <c r="BS4" s="461"/>
      <c r="BT4" s="461"/>
      <c r="BU4" s="462"/>
      <c r="BV4" s="460">
        <v>4868185</v>
      </c>
      <c r="BW4" s="461"/>
      <c r="BX4" s="461"/>
      <c r="BY4" s="461"/>
      <c r="BZ4" s="461"/>
      <c r="CA4" s="461"/>
      <c r="CB4" s="461"/>
      <c r="CC4" s="462"/>
      <c r="CD4" s="638" t="s">
        <v>91</v>
      </c>
      <c r="CE4" s="639"/>
      <c r="CF4" s="639"/>
      <c r="CG4" s="639"/>
      <c r="CH4" s="639"/>
      <c r="CI4" s="639"/>
      <c r="CJ4" s="639"/>
      <c r="CK4" s="639"/>
      <c r="CL4" s="639"/>
      <c r="CM4" s="639"/>
      <c r="CN4" s="639"/>
      <c r="CO4" s="639"/>
      <c r="CP4" s="639"/>
      <c r="CQ4" s="639"/>
      <c r="CR4" s="639"/>
      <c r="CS4" s="640"/>
      <c r="CT4" s="641">
        <v>2</v>
      </c>
      <c r="CU4" s="642"/>
      <c r="CV4" s="642"/>
      <c r="CW4" s="642"/>
      <c r="CX4" s="642"/>
      <c r="CY4" s="642"/>
      <c r="CZ4" s="642"/>
      <c r="DA4" s="643"/>
      <c r="DB4" s="641">
        <v>2.1</v>
      </c>
      <c r="DC4" s="642"/>
      <c r="DD4" s="642"/>
      <c r="DE4" s="642"/>
      <c r="DF4" s="642"/>
      <c r="DG4" s="642"/>
      <c r="DH4" s="642"/>
      <c r="DI4" s="643"/>
      <c r="DJ4" s="185"/>
      <c r="DK4" s="185"/>
      <c r="DL4" s="185"/>
      <c r="DM4" s="185"/>
      <c r="DN4" s="185"/>
      <c r="DO4" s="185"/>
    </row>
    <row r="5" spans="1:119" ht="18.75" customHeight="1">
      <c r="A5" s="186"/>
      <c r="B5" s="648"/>
      <c r="C5" s="482"/>
      <c r="D5" s="482"/>
      <c r="E5" s="649"/>
      <c r="F5" s="649"/>
      <c r="G5" s="649"/>
      <c r="H5" s="649"/>
      <c r="I5" s="649"/>
      <c r="J5" s="649"/>
      <c r="K5" s="649"/>
      <c r="L5" s="649"/>
      <c r="M5" s="649"/>
      <c r="N5" s="649"/>
      <c r="O5" s="649"/>
      <c r="P5" s="649"/>
      <c r="Q5" s="649"/>
      <c r="R5" s="480"/>
      <c r="S5" s="480"/>
      <c r="T5" s="480"/>
      <c r="U5" s="480"/>
      <c r="V5" s="652"/>
      <c r="W5" s="571"/>
      <c r="X5" s="481"/>
      <c r="Y5" s="481"/>
      <c r="Z5" s="481"/>
      <c r="AA5" s="481"/>
      <c r="AB5" s="482"/>
      <c r="AC5" s="480"/>
      <c r="AD5" s="481"/>
      <c r="AE5" s="481"/>
      <c r="AF5" s="481"/>
      <c r="AG5" s="481"/>
      <c r="AH5" s="481"/>
      <c r="AI5" s="481"/>
      <c r="AJ5" s="481"/>
      <c r="AK5" s="481"/>
      <c r="AL5" s="653"/>
      <c r="AM5" s="534" t="s">
        <v>92</v>
      </c>
      <c r="AN5" s="439"/>
      <c r="AO5" s="439"/>
      <c r="AP5" s="439"/>
      <c r="AQ5" s="439"/>
      <c r="AR5" s="439"/>
      <c r="AS5" s="439"/>
      <c r="AT5" s="440"/>
      <c r="AU5" s="522" t="s">
        <v>93</v>
      </c>
      <c r="AV5" s="523"/>
      <c r="AW5" s="523"/>
      <c r="AX5" s="523"/>
      <c r="AY5" s="445" t="s">
        <v>94</v>
      </c>
      <c r="AZ5" s="446"/>
      <c r="BA5" s="446"/>
      <c r="BB5" s="446"/>
      <c r="BC5" s="446"/>
      <c r="BD5" s="446"/>
      <c r="BE5" s="446"/>
      <c r="BF5" s="446"/>
      <c r="BG5" s="446"/>
      <c r="BH5" s="446"/>
      <c r="BI5" s="446"/>
      <c r="BJ5" s="446"/>
      <c r="BK5" s="446"/>
      <c r="BL5" s="446"/>
      <c r="BM5" s="447"/>
      <c r="BN5" s="465">
        <v>3638725</v>
      </c>
      <c r="BO5" s="466"/>
      <c r="BP5" s="466"/>
      <c r="BQ5" s="466"/>
      <c r="BR5" s="466"/>
      <c r="BS5" s="466"/>
      <c r="BT5" s="466"/>
      <c r="BU5" s="467"/>
      <c r="BV5" s="465">
        <v>4773645</v>
      </c>
      <c r="BW5" s="466"/>
      <c r="BX5" s="466"/>
      <c r="BY5" s="466"/>
      <c r="BZ5" s="466"/>
      <c r="CA5" s="466"/>
      <c r="CB5" s="466"/>
      <c r="CC5" s="467"/>
      <c r="CD5" s="474" t="s">
        <v>95</v>
      </c>
      <c r="CE5" s="475"/>
      <c r="CF5" s="475"/>
      <c r="CG5" s="475"/>
      <c r="CH5" s="475"/>
      <c r="CI5" s="475"/>
      <c r="CJ5" s="475"/>
      <c r="CK5" s="475"/>
      <c r="CL5" s="475"/>
      <c r="CM5" s="475"/>
      <c r="CN5" s="475"/>
      <c r="CO5" s="475"/>
      <c r="CP5" s="475"/>
      <c r="CQ5" s="475"/>
      <c r="CR5" s="475"/>
      <c r="CS5" s="476"/>
      <c r="CT5" s="435">
        <v>91.6</v>
      </c>
      <c r="CU5" s="436"/>
      <c r="CV5" s="436"/>
      <c r="CW5" s="436"/>
      <c r="CX5" s="436"/>
      <c r="CY5" s="436"/>
      <c r="CZ5" s="436"/>
      <c r="DA5" s="437"/>
      <c r="DB5" s="435">
        <v>89.5</v>
      </c>
      <c r="DC5" s="436"/>
      <c r="DD5" s="436"/>
      <c r="DE5" s="436"/>
      <c r="DF5" s="436"/>
      <c r="DG5" s="436"/>
      <c r="DH5" s="436"/>
      <c r="DI5" s="437"/>
      <c r="DJ5" s="185"/>
      <c r="DK5" s="185"/>
      <c r="DL5" s="185"/>
      <c r="DM5" s="185"/>
      <c r="DN5" s="185"/>
      <c r="DO5" s="185"/>
    </row>
    <row r="6" spans="1:119" ht="18.75" customHeight="1">
      <c r="A6" s="186"/>
      <c r="B6" s="618" t="s">
        <v>96</v>
      </c>
      <c r="C6" s="479"/>
      <c r="D6" s="479"/>
      <c r="E6" s="619"/>
      <c r="F6" s="619"/>
      <c r="G6" s="619"/>
      <c r="H6" s="619"/>
      <c r="I6" s="619"/>
      <c r="J6" s="619"/>
      <c r="K6" s="619"/>
      <c r="L6" s="619" t="s">
        <v>97</v>
      </c>
      <c r="M6" s="619"/>
      <c r="N6" s="619"/>
      <c r="O6" s="619"/>
      <c r="P6" s="619"/>
      <c r="Q6" s="619"/>
      <c r="R6" s="503"/>
      <c r="S6" s="503"/>
      <c r="T6" s="503"/>
      <c r="U6" s="503"/>
      <c r="V6" s="625"/>
      <c r="W6" s="556" t="s">
        <v>98</v>
      </c>
      <c r="X6" s="478"/>
      <c r="Y6" s="478"/>
      <c r="Z6" s="478"/>
      <c r="AA6" s="478"/>
      <c r="AB6" s="479"/>
      <c r="AC6" s="630" t="s">
        <v>99</v>
      </c>
      <c r="AD6" s="631"/>
      <c r="AE6" s="631"/>
      <c r="AF6" s="631"/>
      <c r="AG6" s="631"/>
      <c r="AH6" s="631"/>
      <c r="AI6" s="631"/>
      <c r="AJ6" s="631"/>
      <c r="AK6" s="631"/>
      <c r="AL6" s="632"/>
      <c r="AM6" s="534" t="s">
        <v>100</v>
      </c>
      <c r="AN6" s="439"/>
      <c r="AO6" s="439"/>
      <c r="AP6" s="439"/>
      <c r="AQ6" s="439"/>
      <c r="AR6" s="439"/>
      <c r="AS6" s="439"/>
      <c r="AT6" s="440"/>
      <c r="AU6" s="522" t="s">
        <v>101</v>
      </c>
      <c r="AV6" s="523"/>
      <c r="AW6" s="523"/>
      <c r="AX6" s="523"/>
      <c r="AY6" s="445" t="s">
        <v>102</v>
      </c>
      <c r="AZ6" s="446"/>
      <c r="BA6" s="446"/>
      <c r="BB6" s="446"/>
      <c r="BC6" s="446"/>
      <c r="BD6" s="446"/>
      <c r="BE6" s="446"/>
      <c r="BF6" s="446"/>
      <c r="BG6" s="446"/>
      <c r="BH6" s="446"/>
      <c r="BI6" s="446"/>
      <c r="BJ6" s="446"/>
      <c r="BK6" s="446"/>
      <c r="BL6" s="446"/>
      <c r="BM6" s="447"/>
      <c r="BN6" s="465">
        <v>258638</v>
      </c>
      <c r="BO6" s="466"/>
      <c r="BP6" s="466"/>
      <c r="BQ6" s="466"/>
      <c r="BR6" s="466"/>
      <c r="BS6" s="466"/>
      <c r="BT6" s="466"/>
      <c r="BU6" s="467"/>
      <c r="BV6" s="465">
        <v>94540</v>
      </c>
      <c r="BW6" s="466"/>
      <c r="BX6" s="466"/>
      <c r="BY6" s="466"/>
      <c r="BZ6" s="466"/>
      <c r="CA6" s="466"/>
      <c r="CB6" s="466"/>
      <c r="CC6" s="467"/>
      <c r="CD6" s="474" t="s">
        <v>103</v>
      </c>
      <c r="CE6" s="475"/>
      <c r="CF6" s="475"/>
      <c r="CG6" s="475"/>
      <c r="CH6" s="475"/>
      <c r="CI6" s="475"/>
      <c r="CJ6" s="475"/>
      <c r="CK6" s="475"/>
      <c r="CL6" s="475"/>
      <c r="CM6" s="475"/>
      <c r="CN6" s="475"/>
      <c r="CO6" s="475"/>
      <c r="CP6" s="475"/>
      <c r="CQ6" s="475"/>
      <c r="CR6" s="475"/>
      <c r="CS6" s="476"/>
      <c r="CT6" s="615">
        <v>95.8</v>
      </c>
      <c r="CU6" s="616"/>
      <c r="CV6" s="616"/>
      <c r="CW6" s="616"/>
      <c r="CX6" s="616"/>
      <c r="CY6" s="616"/>
      <c r="CZ6" s="616"/>
      <c r="DA6" s="617"/>
      <c r="DB6" s="615">
        <v>93.6</v>
      </c>
      <c r="DC6" s="616"/>
      <c r="DD6" s="616"/>
      <c r="DE6" s="616"/>
      <c r="DF6" s="616"/>
      <c r="DG6" s="616"/>
      <c r="DH6" s="616"/>
      <c r="DI6" s="617"/>
      <c r="DJ6" s="185"/>
      <c r="DK6" s="185"/>
      <c r="DL6" s="185"/>
      <c r="DM6" s="185"/>
      <c r="DN6" s="185"/>
      <c r="DO6" s="185"/>
    </row>
    <row r="7" spans="1:119" ht="18.75" customHeight="1">
      <c r="A7" s="186"/>
      <c r="B7" s="620"/>
      <c r="C7" s="621"/>
      <c r="D7" s="621"/>
      <c r="E7" s="622"/>
      <c r="F7" s="622"/>
      <c r="G7" s="622"/>
      <c r="H7" s="622"/>
      <c r="I7" s="622"/>
      <c r="J7" s="622"/>
      <c r="K7" s="622"/>
      <c r="L7" s="622"/>
      <c r="M7" s="622"/>
      <c r="N7" s="622"/>
      <c r="O7" s="622"/>
      <c r="P7" s="622"/>
      <c r="Q7" s="622"/>
      <c r="R7" s="626"/>
      <c r="S7" s="626"/>
      <c r="T7" s="626"/>
      <c r="U7" s="626"/>
      <c r="V7" s="627"/>
      <c r="W7" s="613"/>
      <c r="X7" s="427"/>
      <c r="Y7" s="427"/>
      <c r="Z7" s="427"/>
      <c r="AA7" s="427"/>
      <c r="AB7" s="621"/>
      <c r="AC7" s="633"/>
      <c r="AD7" s="428"/>
      <c r="AE7" s="428"/>
      <c r="AF7" s="428"/>
      <c r="AG7" s="428"/>
      <c r="AH7" s="428"/>
      <c r="AI7" s="428"/>
      <c r="AJ7" s="428"/>
      <c r="AK7" s="428"/>
      <c r="AL7" s="634"/>
      <c r="AM7" s="534" t="s">
        <v>104</v>
      </c>
      <c r="AN7" s="439"/>
      <c r="AO7" s="439"/>
      <c r="AP7" s="439"/>
      <c r="AQ7" s="439"/>
      <c r="AR7" s="439"/>
      <c r="AS7" s="439"/>
      <c r="AT7" s="440"/>
      <c r="AU7" s="522" t="s">
        <v>101</v>
      </c>
      <c r="AV7" s="523"/>
      <c r="AW7" s="523"/>
      <c r="AX7" s="523"/>
      <c r="AY7" s="445" t="s">
        <v>105</v>
      </c>
      <c r="AZ7" s="446"/>
      <c r="BA7" s="446"/>
      <c r="BB7" s="446"/>
      <c r="BC7" s="446"/>
      <c r="BD7" s="446"/>
      <c r="BE7" s="446"/>
      <c r="BF7" s="446"/>
      <c r="BG7" s="446"/>
      <c r="BH7" s="446"/>
      <c r="BI7" s="446"/>
      <c r="BJ7" s="446"/>
      <c r="BK7" s="446"/>
      <c r="BL7" s="446"/>
      <c r="BM7" s="447"/>
      <c r="BN7" s="465">
        <v>219411</v>
      </c>
      <c r="BO7" s="466"/>
      <c r="BP7" s="466"/>
      <c r="BQ7" s="466"/>
      <c r="BR7" s="466"/>
      <c r="BS7" s="466"/>
      <c r="BT7" s="466"/>
      <c r="BU7" s="467"/>
      <c r="BV7" s="465">
        <v>53348</v>
      </c>
      <c r="BW7" s="466"/>
      <c r="BX7" s="466"/>
      <c r="BY7" s="466"/>
      <c r="BZ7" s="466"/>
      <c r="CA7" s="466"/>
      <c r="CB7" s="466"/>
      <c r="CC7" s="467"/>
      <c r="CD7" s="474" t="s">
        <v>106</v>
      </c>
      <c r="CE7" s="475"/>
      <c r="CF7" s="475"/>
      <c r="CG7" s="475"/>
      <c r="CH7" s="475"/>
      <c r="CI7" s="475"/>
      <c r="CJ7" s="475"/>
      <c r="CK7" s="475"/>
      <c r="CL7" s="475"/>
      <c r="CM7" s="475"/>
      <c r="CN7" s="475"/>
      <c r="CO7" s="475"/>
      <c r="CP7" s="475"/>
      <c r="CQ7" s="475"/>
      <c r="CR7" s="475"/>
      <c r="CS7" s="476"/>
      <c r="CT7" s="465">
        <v>1994192</v>
      </c>
      <c r="CU7" s="466"/>
      <c r="CV7" s="466"/>
      <c r="CW7" s="466"/>
      <c r="CX7" s="466"/>
      <c r="CY7" s="466"/>
      <c r="CZ7" s="466"/>
      <c r="DA7" s="467"/>
      <c r="DB7" s="465">
        <v>1981705</v>
      </c>
      <c r="DC7" s="466"/>
      <c r="DD7" s="466"/>
      <c r="DE7" s="466"/>
      <c r="DF7" s="466"/>
      <c r="DG7" s="466"/>
      <c r="DH7" s="466"/>
      <c r="DI7" s="467"/>
      <c r="DJ7" s="185"/>
      <c r="DK7" s="185"/>
      <c r="DL7" s="185"/>
      <c r="DM7" s="185"/>
      <c r="DN7" s="185"/>
      <c r="DO7" s="185"/>
    </row>
    <row r="8" spans="1:119" ht="18.75" customHeight="1" thickBot="1">
      <c r="A8" s="186"/>
      <c r="B8" s="623"/>
      <c r="C8" s="557"/>
      <c r="D8" s="557"/>
      <c r="E8" s="624"/>
      <c r="F8" s="624"/>
      <c r="G8" s="624"/>
      <c r="H8" s="624"/>
      <c r="I8" s="624"/>
      <c r="J8" s="624"/>
      <c r="K8" s="624"/>
      <c r="L8" s="624"/>
      <c r="M8" s="624"/>
      <c r="N8" s="624"/>
      <c r="O8" s="624"/>
      <c r="P8" s="624"/>
      <c r="Q8" s="624"/>
      <c r="R8" s="628"/>
      <c r="S8" s="628"/>
      <c r="T8" s="628"/>
      <c r="U8" s="628"/>
      <c r="V8" s="629"/>
      <c r="W8" s="546"/>
      <c r="X8" s="547"/>
      <c r="Y8" s="547"/>
      <c r="Z8" s="547"/>
      <c r="AA8" s="547"/>
      <c r="AB8" s="557"/>
      <c r="AC8" s="635"/>
      <c r="AD8" s="636"/>
      <c r="AE8" s="636"/>
      <c r="AF8" s="636"/>
      <c r="AG8" s="636"/>
      <c r="AH8" s="636"/>
      <c r="AI8" s="636"/>
      <c r="AJ8" s="636"/>
      <c r="AK8" s="636"/>
      <c r="AL8" s="637"/>
      <c r="AM8" s="534" t="s">
        <v>107</v>
      </c>
      <c r="AN8" s="439"/>
      <c r="AO8" s="439"/>
      <c r="AP8" s="439"/>
      <c r="AQ8" s="439"/>
      <c r="AR8" s="439"/>
      <c r="AS8" s="439"/>
      <c r="AT8" s="440"/>
      <c r="AU8" s="522" t="s">
        <v>108</v>
      </c>
      <c r="AV8" s="523"/>
      <c r="AW8" s="523"/>
      <c r="AX8" s="523"/>
      <c r="AY8" s="445" t="s">
        <v>109</v>
      </c>
      <c r="AZ8" s="446"/>
      <c r="BA8" s="446"/>
      <c r="BB8" s="446"/>
      <c r="BC8" s="446"/>
      <c r="BD8" s="446"/>
      <c r="BE8" s="446"/>
      <c r="BF8" s="446"/>
      <c r="BG8" s="446"/>
      <c r="BH8" s="446"/>
      <c r="BI8" s="446"/>
      <c r="BJ8" s="446"/>
      <c r="BK8" s="446"/>
      <c r="BL8" s="446"/>
      <c r="BM8" s="447"/>
      <c r="BN8" s="465">
        <v>39227</v>
      </c>
      <c r="BO8" s="466"/>
      <c r="BP8" s="466"/>
      <c r="BQ8" s="466"/>
      <c r="BR8" s="466"/>
      <c r="BS8" s="466"/>
      <c r="BT8" s="466"/>
      <c r="BU8" s="467"/>
      <c r="BV8" s="465">
        <v>41192</v>
      </c>
      <c r="BW8" s="466"/>
      <c r="BX8" s="466"/>
      <c r="BY8" s="466"/>
      <c r="BZ8" s="466"/>
      <c r="CA8" s="466"/>
      <c r="CB8" s="466"/>
      <c r="CC8" s="467"/>
      <c r="CD8" s="474" t="s">
        <v>110</v>
      </c>
      <c r="CE8" s="475"/>
      <c r="CF8" s="475"/>
      <c r="CG8" s="475"/>
      <c r="CH8" s="475"/>
      <c r="CI8" s="475"/>
      <c r="CJ8" s="475"/>
      <c r="CK8" s="475"/>
      <c r="CL8" s="475"/>
      <c r="CM8" s="475"/>
      <c r="CN8" s="475"/>
      <c r="CO8" s="475"/>
      <c r="CP8" s="475"/>
      <c r="CQ8" s="475"/>
      <c r="CR8" s="475"/>
      <c r="CS8" s="476"/>
      <c r="CT8" s="578">
        <v>0.28999999999999998</v>
      </c>
      <c r="CU8" s="579"/>
      <c r="CV8" s="579"/>
      <c r="CW8" s="579"/>
      <c r="CX8" s="579"/>
      <c r="CY8" s="579"/>
      <c r="CZ8" s="579"/>
      <c r="DA8" s="580"/>
      <c r="DB8" s="578">
        <v>0.28999999999999998</v>
      </c>
      <c r="DC8" s="579"/>
      <c r="DD8" s="579"/>
      <c r="DE8" s="579"/>
      <c r="DF8" s="579"/>
      <c r="DG8" s="579"/>
      <c r="DH8" s="579"/>
      <c r="DI8" s="580"/>
      <c r="DJ8" s="185"/>
      <c r="DK8" s="185"/>
      <c r="DL8" s="185"/>
      <c r="DM8" s="185"/>
      <c r="DN8" s="185"/>
      <c r="DO8" s="185"/>
    </row>
    <row r="9" spans="1:119" ht="18.75" customHeight="1" thickBot="1">
      <c r="A9" s="186"/>
      <c r="B9" s="604" t="s">
        <v>111</v>
      </c>
      <c r="C9" s="605"/>
      <c r="D9" s="605"/>
      <c r="E9" s="605"/>
      <c r="F9" s="605"/>
      <c r="G9" s="605"/>
      <c r="H9" s="605"/>
      <c r="I9" s="605"/>
      <c r="J9" s="605"/>
      <c r="K9" s="528"/>
      <c r="L9" s="606" t="s">
        <v>112</v>
      </c>
      <c r="M9" s="607"/>
      <c r="N9" s="607"/>
      <c r="O9" s="607"/>
      <c r="P9" s="607"/>
      <c r="Q9" s="608"/>
      <c r="R9" s="609">
        <v>5030</v>
      </c>
      <c r="S9" s="610"/>
      <c r="T9" s="610"/>
      <c r="U9" s="610"/>
      <c r="V9" s="611"/>
      <c r="W9" s="544" t="s">
        <v>113</v>
      </c>
      <c r="X9" s="545"/>
      <c r="Y9" s="545"/>
      <c r="Z9" s="545"/>
      <c r="AA9" s="545"/>
      <c r="AB9" s="545"/>
      <c r="AC9" s="545"/>
      <c r="AD9" s="545"/>
      <c r="AE9" s="545"/>
      <c r="AF9" s="545"/>
      <c r="AG9" s="545"/>
      <c r="AH9" s="545"/>
      <c r="AI9" s="545"/>
      <c r="AJ9" s="545"/>
      <c r="AK9" s="545"/>
      <c r="AL9" s="612"/>
      <c r="AM9" s="534" t="s">
        <v>114</v>
      </c>
      <c r="AN9" s="439"/>
      <c r="AO9" s="439"/>
      <c r="AP9" s="439"/>
      <c r="AQ9" s="439"/>
      <c r="AR9" s="439"/>
      <c r="AS9" s="439"/>
      <c r="AT9" s="440"/>
      <c r="AU9" s="522" t="s">
        <v>115</v>
      </c>
      <c r="AV9" s="523"/>
      <c r="AW9" s="523"/>
      <c r="AX9" s="523"/>
      <c r="AY9" s="445" t="s">
        <v>116</v>
      </c>
      <c r="AZ9" s="446"/>
      <c r="BA9" s="446"/>
      <c r="BB9" s="446"/>
      <c r="BC9" s="446"/>
      <c r="BD9" s="446"/>
      <c r="BE9" s="446"/>
      <c r="BF9" s="446"/>
      <c r="BG9" s="446"/>
      <c r="BH9" s="446"/>
      <c r="BI9" s="446"/>
      <c r="BJ9" s="446"/>
      <c r="BK9" s="446"/>
      <c r="BL9" s="446"/>
      <c r="BM9" s="447"/>
      <c r="BN9" s="465">
        <v>-1965</v>
      </c>
      <c r="BO9" s="466"/>
      <c r="BP9" s="466"/>
      <c r="BQ9" s="466"/>
      <c r="BR9" s="466"/>
      <c r="BS9" s="466"/>
      <c r="BT9" s="466"/>
      <c r="BU9" s="467"/>
      <c r="BV9" s="465">
        <v>-1608</v>
      </c>
      <c r="BW9" s="466"/>
      <c r="BX9" s="466"/>
      <c r="BY9" s="466"/>
      <c r="BZ9" s="466"/>
      <c r="CA9" s="466"/>
      <c r="CB9" s="466"/>
      <c r="CC9" s="467"/>
      <c r="CD9" s="474" t="s">
        <v>117</v>
      </c>
      <c r="CE9" s="475"/>
      <c r="CF9" s="475"/>
      <c r="CG9" s="475"/>
      <c r="CH9" s="475"/>
      <c r="CI9" s="475"/>
      <c r="CJ9" s="475"/>
      <c r="CK9" s="475"/>
      <c r="CL9" s="475"/>
      <c r="CM9" s="475"/>
      <c r="CN9" s="475"/>
      <c r="CO9" s="475"/>
      <c r="CP9" s="475"/>
      <c r="CQ9" s="475"/>
      <c r="CR9" s="475"/>
      <c r="CS9" s="476"/>
      <c r="CT9" s="435">
        <v>13.8</v>
      </c>
      <c r="CU9" s="436"/>
      <c r="CV9" s="436"/>
      <c r="CW9" s="436"/>
      <c r="CX9" s="436"/>
      <c r="CY9" s="436"/>
      <c r="CZ9" s="436"/>
      <c r="DA9" s="437"/>
      <c r="DB9" s="435">
        <v>11.2</v>
      </c>
      <c r="DC9" s="436"/>
      <c r="DD9" s="436"/>
      <c r="DE9" s="436"/>
      <c r="DF9" s="436"/>
      <c r="DG9" s="436"/>
      <c r="DH9" s="436"/>
      <c r="DI9" s="437"/>
      <c r="DJ9" s="185"/>
      <c r="DK9" s="185"/>
      <c r="DL9" s="185"/>
      <c r="DM9" s="185"/>
      <c r="DN9" s="185"/>
      <c r="DO9" s="185"/>
    </row>
    <row r="10" spans="1:119" ht="18.75" customHeight="1" thickBot="1">
      <c r="A10" s="186"/>
      <c r="B10" s="604"/>
      <c r="C10" s="605"/>
      <c r="D10" s="605"/>
      <c r="E10" s="605"/>
      <c r="F10" s="605"/>
      <c r="G10" s="605"/>
      <c r="H10" s="605"/>
      <c r="I10" s="605"/>
      <c r="J10" s="605"/>
      <c r="K10" s="528"/>
      <c r="L10" s="438" t="s">
        <v>118</v>
      </c>
      <c r="M10" s="439"/>
      <c r="N10" s="439"/>
      <c r="O10" s="439"/>
      <c r="P10" s="439"/>
      <c r="Q10" s="440"/>
      <c r="R10" s="441">
        <v>5447</v>
      </c>
      <c r="S10" s="442"/>
      <c r="T10" s="442"/>
      <c r="U10" s="442"/>
      <c r="V10" s="444"/>
      <c r="W10" s="613"/>
      <c r="X10" s="427"/>
      <c r="Y10" s="427"/>
      <c r="Z10" s="427"/>
      <c r="AA10" s="427"/>
      <c r="AB10" s="427"/>
      <c r="AC10" s="427"/>
      <c r="AD10" s="427"/>
      <c r="AE10" s="427"/>
      <c r="AF10" s="427"/>
      <c r="AG10" s="427"/>
      <c r="AH10" s="427"/>
      <c r="AI10" s="427"/>
      <c r="AJ10" s="427"/>
      <c r="AK10" s="427"/>
      <c r="AL10" s="614"/>
      <c r="AM10" s="534" t="s">
        <v>119</v>
      </c>
      <c r="AN10" s="439"/>
      <c r="AO10" s="439"/>
      <c r="AP10" s="439"/>
      <c r="AQ10" s="439"/>
      <c r="AR10" s="439"/>
      <c r="AS10" s="439"/>
      <c r="AT10" s="440"/>
      <c r="AU10" s="522" t="s">
        <v>120</v>
      </c>
      <c r="AV10" s="523"/>
      <c r="AW10" s="523"/>
      <c r="AX10" s="523"/>
      <c r="AY10" s="445" t="s">
        <v>121</v>
      </c>
      <c r="AZ10" s="446"/>
      <c r="BA10" s="446"/>
      <c r="BB10" s="446"/>
      <c r="BC10" s="446"/>
      <c r="BD10" s="446"/>
      <c r="BE10" s="446"/>
      <c r="BF10" s="446"/>
      <c r="BG10" s="446"/>
      <c r="BH10" s="446"/>
      <c r="BI10" s="446"/>
      <c r="BJ10" s="446"/>
      <c r="BK10" s="446"/>
      <c r="BL10" s="446"/>
      <c r="BM10" s="447"/>
      <c r="BN10" s="465">
        <v>15991</v>
      </c>
      <c r="BO10" s="466"/>
      <c r="BP10" s="466"/>
      <c r="BQ10" s="466"/>
      <c r="BR10" s="466"/>
      <c r="BS10" s="466"/>
      <c r="BT10" s="466"/>
      <c r="BU10" s="467"/>
      <c r="BV10" s="465">
        <v>19505</v>
      </c>
      <c r="BW10" s="466"/>
      <c r="BX10" s="466"/>
      <c r="BY10" s="466"/>
      <c r="BZ10" s="466"/>
      <c r="CA10" s="466"/>
      <c r="CB10" s="466"/>
      <c r="CC10" s="467"/>
      <c r="CD10" s="190" t="s">
        <v>122</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c r="A11" s="186"/>
      <c r="B11" s="604"/>
      <c r="C11" s="605"/>
      <c r="D11" s="605"/>
      <c r="E11" s="605"/>
      <c r="F11" s="605"/>
      <c r="G11" s="605"/>
      <c r="H11" s="605"/>
      <c r="I11" s="605"/>
      <c r="J11" s="605"/>
      <c r="K11" s="528"/>
      <c r="L11" s="511" t="s">
        <v>123</v>
      </c>
      <c r="M11" s="512"/>
      <c r="N11" s="512"/>
      <c r="O11" s="512"/>
      <c r="P11" s="512"/>
      <c r="Q11" s="513"/>
      <c r="R11" s="601" t="s">
        <v>124</v>
      </c>
      <c r="S11" s="602"/>
      <c r="T11" s="602"/>
      <c r="U11" s="602"/>
      <c r="V11" s="603"/>
      <c r="W11" s="613"/>
      <c r="X11" s="427"/>
      <c r="Y11" s="427"/>
      <c r="Z11" s="427"/>
      <c r="AA11" s="427"/>
      <c r="AB11" s="427"/>
      <c r="AC11" s="427"/>
      <c r="AD11" s="427"/>
      <c r="AE11" s="427"/>
      <c r="AF11" s="427"/>
      <c r="AG11" s="427"/>
      <c r="AH11" s="427"/>
      <c r="AI11" s="427"/>
      <c r="AJ11" s="427"/>
      <c r="AK11" s="427"/>
      <c r="AL11" s="614"/>
      <c r="AM11" s="534" t="s">
        <v>125</v>
      </c>
      <c r="AN11" s="439"/>
      <c r="AO11" s="439"/>
      <c r="AP11" s="439"/>
      <c r="AQ11" s="439"/>
      <c r="AR11" s="439"/>
      <c r="AS11" s="439"/>
      <c r="AT11" s="440"/>
      <c r="AU11" s="522" t="s">
        <v>126</v>
      </c>
      <c r="AV11" s="523"/>
      <c r="AW11" s="523"/>
      <c r="AX11" s="523"/>
      <c r="AY11" s="445" t="s">
        <v>127</v>
      </c>
      <c r="AZ11" s="446"/>
      <c r="BA11" s="446"/>
      <c r="BB11" s="446"/>
      <c r="BC11" s="446"/>
      <c r="BD11" s="446"/>
      <c r="BE11" s="446"/>
      <c r="BF11" s="446"/>
      <c r="BG11" s="446"/>
      <c r="BH11" s="446"/>
      <c r="BI11" s="446"/>
      <c r="BJ11" s="446"/>
      <c r="BK11" s="446"/>
      <c r="BL11" s="446"/>
      <c r="BM11" s="447"/>
      <c r="BN11" s="465">
        <v>0</v>
      </c>
      <c r="BO11" s="466"/>
      <c r="BP11" s="466"/>
      <c r="BQ11" s="466"/>
      <c r="BR11" s="466"/>
      <c r="BS11" s="466"/>
      <c r="BT11" s="466"/>
      <c r="BU11" s="467"/>
      <c r="BV11" s="465">
        <v>0</v>
      </c>
      <c r="BW11" s="466"/>
      <c r="BX11" s="466"/>
      <c r="BY11" s="466"/>
      <c r="BZ11" s="466"/>
      <c r="CA11" s="466"/>
      <c r="CB11" s="466"/>
      <c r="CC11" s="467"/>
      <c r="CD11" s="474" t="s">
        <v>128</v>
      </c>
      <c r="CE11" s="475"/>
      <c r="CF11" s="475"/>
      <c r="CG11" s="475"/>
      <c r="CH11" s="475"/>
      <c r="CI11" s="475"/>
      <c r="CJ11" s="475"/>
      <c r="CK11" s="475"/>
      <c r="CL11" s="475"/>
      <c r="CM11" s="475"/>
      <c r="CN11" s="475"/>
      <c r="CO11" s="475"/>
      <c r="CP11" s="475"/>
      <c r="CQ11" s="475"/>
      <c r="CR11" s="475"/>
      <c r="CS11" s="476"/>
      <c r="CT11" s="578" t="s">
        <v>129</v>
      </c>
      <c r="CU11" s="579"/>
      <c r="CV11" s="579"/>
      <c r="CW11" s="579"/>
      <c r="CX11" s="579"/>
      <c r="CY11" s="579"/>
      <c r="CZ11" s="579"/>
      <c r="DA11" s="580"/>
      <c r="DB11" s="578" t="s">
        <v>130</v>
      </c>
      <c r="DC11" s="579"/>
      <c r="DD11" s="579"/>
      <c r="DE11" s="579"/>
      <c r="DF11" s="579"/>
      <c r="DG11" s="579"/>
      <c r="DH11" s="579"/>
      <c r="DI11" s="580"/>
      <c r="DJ11" s="185"/>
      <c r="DK11" s="185"/>
      <c r="DL11" s="185"/>
      <c r="DM11" s="185"/>
      <c r="DN11" s="185"/>
      <c r="DO11" s="185"/>
    </row>
    <row r="12" spans="1:119" ht="18.75" customHeight="1">
      <c r="A12" s="186"/>
      <c r="B12" s="581" t="s">
        <v>131</v>
      </c>
      <c r="C12" s="582"/>
      <c r="D12" s="582"/>
      <c r="E12" s="582"/>
      <c r="F12" s="582"/>
      <c r="G12" s="582"/>
      <c r="H12" s="582"/>
      <c r="I12" s="582"/>
      <c r="J12" s="582"/>
      <c r="K12" s="583"/>
      <c r="L12" s="590" t="s">
        <v>132</v>
      </c>
      <c r="M12" s="591"/>
      <c r="N12" s="591"/>
      <c r="O12" s="591"/>
      <c r="P12" s="591"/>
      <c r="Q12" s="592"/>
      <c r="R12" s="593">
        <v>5050</v>
      </c>
      <c r="S12" s="594"/>
      <c r="T12" s="594"/>
      <c r="U12" s="594"/>
      <c r="V12" s="595"/>
      <c r="W12" s="596" t="s">
        <v>1</v>
      </c>
      <c r="X12" s="523"/>
      <c r="Y12" s="523"/>
      <c r="Z12" s="523"/>
      <c r="AA12" s="523"/>
      <c r="AB12" s="597"/>
      <c r="AC12" s="522" t="s">
        <v>133</v>
      </c>
      <c r="AD12" s="523"/>
      <c r="AE12" s="523"/>
      <c r="AF12" s="523"/>
      <c r="AG12" s="597"/>
      <c r="AH12" s="522" t="s">
        <v>134</v>
      </c>
      <c r="AI12" s="523"/>
      <c r="AJ12" s="523"/>
      <c r="AK12" s="523"/>
      <c r="AL12" s="598"/>
      <c r="AM12" s="534" t="s">
        <v>135</v>
      </c>
      <c r="AN12" s="439"/>
      <c r="AO12" s="439"/>
      <c r="AP12" s="439"/>
      <c r="AQ12" s="439"/>
      <c r="AR12" s="439"/>
      <c r="AS12" s="439"/>
      <c r="AT12" s="440"/>
      <c r="AU12" s="522" t="s">
        <v>136</v>
      </c>
      <c r="AV12" s="523"/>
      <c r="AW12" s="523"/>
      <c r="AX12" s="523"/>
      <c r="AY12" s="445" t="s">
        <v>137</v>
      </c>
      <c r="AZ12" s="446"/>
      <c r="BA12" s="446"/>
      <c r="BB12" s="446"/>
      <c r="BC12" s="446"/>
      <c r="BD12" s="446"/>
      <c r="BE12" s="446"/>
      <c r="BF12" s="446"/>
      <c r="BG12" s="446"/>
      <c r="BH12" s="446"/>
      <c r="BI12" s="446"/>
      <c r="BJ12" s="446"/>
      <c r="BK12" s="446"/>
      <c r="BL12" s="446"/>
      <c r="BM12" s="447"/>
      <c r="BN12" s="465">
        <v>83279</v>
      </c>
      <c r="BO12" s="466"/>
      <c r="BP12" s="466"/>
      <c r="BQ12" s="466"/>
      <c r="BR12" s="466"/>
      <c r="BS12" s="466"/>
      <c r="BT12" s="466"/>
      <c r="BU12" s="467"/>
      <c r="BV12" s="465">
        <v>212675</v>
      </c>
      <c r="BW12" s="466"/>
      <c r="BX12" s="466"/>
      <c r="BY12" s="466"/>
      <c r="BZ12" s="466"/>
      <c r="CA12" s="466"/>
      <c r="CB12" s="466"/>
      <c r="CC12" s="467"/>
      <c r="CD12" s="474" t="s">
        <v>138</v>
      </c>
      <c r="CE12" s="475"/>
      <c r="CF12" s="475"/>
      <c r="CG12" s="475"/>
      <c r="CH12" s="475"/>
      <c r="CI12" s="475"/>
      <c r="CJ12" s="475"/>
      <c r="CK12" s="475"/>
      <c r="CL12" s="475"/>
      <c r="CM12" s="475"/>
      <c r="CN12" s="475"/>
      <c r="CO12" s="475"/>
      <c r="CP12" s="475"/>
      <c r="CQ12" s="475"/>
      <c r="CR12" s="475"/>
      <c r="CS12" s="476"/>
      <c r="CT12" s="578" t="s">
        <v>130</v>
      </c>
      <c r="CU12" s="579"/>
      <c r="CV12" s="579"/>
      <c r="CW12" s="579"/>
      <c r="CX12" s="579"/>
      <c r="CY12" s="579"/>
      <c r="CZ12" s="579"/>
      <c r="DA12" s="580"/>
      <c r="DB12" s="578" t="s">
        <v>139</v>
      </c>
      <c r="DC12" s="579"/>
      <c r="DD12" s="579"/>
      <c r="DE12" s="579"/>
      <c r="DF12" s="579"/>
      <c r="DG12" s="579"/>
      <c r="DH12" s="579"/>
      <c r="DI12" s="580"/>
      <c r="DJ12" s="185"/>
      <c r="DK12" s="185"/>
      <c r="DL12" s="185"/>
      <c r="DM12" s="185"/>
      <c r="DN12" s="185"/>
      <c r="DO12" s="185"/>
    </row>
    <row r="13" spans="1:119" ht="18.75" customHeight="1">
      <c r="A13" s="186"/>
      <c r="B13" s="584"/>
      <c r="C13" s="585"/>
      <c r="D13" s="585"/>
      <c r="E13" s="585"/>
      <c r="F13" s="585"/>
      <c r="G13" s="585"/>
      <c r="H13" s="585"/>
      <c r="I13" s="585"/>
      <c r="J13" s="585"/>
      <c r="K13" s="586"/>
      <c r="L13" s="196"/>
      <c r="M13" s="565" t="s">
        <v>140</v>
      </c>
      <c r="N13" s="566"/>
      <c r="O13" s="566"/>
      <c r="P13" s="566"/>
      <c r="Q13" s="567"/>
      <c r="R13" s="568">
        <v>5033</v>
      </c>
      <c r="S13" s="569"/>
      <c r="T13" s="569"/>
      <c r="U13" s="569"/>
      <c r="V13" s="570"/>
      <c r="W13" s="556" t="s">
        <v>141</v>
      </c>
      <c r="X13" s="478"/>
      <c r="Y13" s="478"/>
      <c r="Z13" s="478"/>
      <c r="AA13" s="478"/>
      <c r="AB13" s="479"/>
      <c r="AC13" s="441">
        <v>255</v>
      </c>
      <c r="AD13" s="442"/>
      <c r="AE13" s="442"/>
      <c r="AF13" s="442"/>
      <c r="AG13" s="443"/>
      <c r="AH13" s="441">
        <v>241</v>
      </c>
      <c r="AI13" s="442"/>
      <c r="AJ13" s="442"/>
      <c r="AK13" s="442"/>
      <c r="AL13" s="444"/>
      <c r="AM13" s="534" t="s">
        <v>142</v>
      </c>
      <c r="AN13" s="439"/>
      <c r="AO13" s="439"/>
      <c r="AP13" s="439"/>
      <c r="AQ13" s="439"/>
      <c r="AR13" s="439"/>
      <c r="AS13" s="439"/>
      <c r="AT13" s="440"/>
      <c r="AU13" s="522" t="s">
        <v>143</v>
      </c>
      <c r="AV13" s="523"/>
      <c r="AW13" s="523"/>
      <c r="AX13" s="523"/>
      <c r="AY13" s="445" t="s">
        <v>144</v>
      </c>
      <c r="AZ13" s="446"/>
      <c r="BA13" s="446"/>
      <c r="BB13" s="446"/>
      <c r="BC13" s="446"/>
      <c r="BD13" s="446"/>
      <c r="BE13" s="446"/>
      <c r="BF13" s="446"/>
      <c r="BG13" s="446"/>
      <c r="BH13" s="446"/>
      <c r="BI13" s="446"/>
      <c r="BJ13" s="446"/>
      <c r="BK13" s="446"/>
      <c r="BL13" s="446"/>
      <c r="BM13" s="447"/>
      <c r="BN13" s="465">
        <v>-69253</v>
      </c>
      <c r="BO13" s="466"/>
      <c r="BP13" s="466"/>
      <c r="BQ13" s="466"/>
      <c r="BR13" s="466"/>
      <c r="BS13" s="466"/>
      <c r="BT13" s="466"/>
      <c r="BU13" s="467"/>
      <c r="BV13" s="465">
        <v>-194778</v>
      </c>
      <c r="BW13" s="466"/>
      <c r="BX13" s="466"/>
      <c r="BY13" s="466"/>
      <c r="BZ13" s="466"/>
      <c r="CA13" s="466"/>
      <c r="CB13" s="466"/>
      <c r="CC13" s="467"/>
      <c r="CD13" s="474" t="s">
        <v>145</v>
      </c>
      <c r="CE13" s="475"/>
      <c r="CF13" s="475"/>
      <c r="CG13" s="475"/>
      <c r="CH13" s="475"/>
      <c r="CI13" s="475"/>
      <c r="CJ13" s="475"/>
      <c r="CK13" s="475"/>
      <c r="CL13" s="475"/>
      <c r="CM13" s="475"/>
      <c r="CN13" s="475"/>
      <c r="CO13" s="475"/>
      <c r="CP13" s="475"/>
      <c r="CQ13" s="475"/>
      <c r="CR13" s="475"/>
      <c r="CS13" s="476"/>
      <c r="CT13" s="435">
        <v>8.8000000000000007</v>
      </c>
      <c r="CU13" s="436"/>
      <c r="CV13" s="436"/>
      <c r="CW13" s="436"/>
      <c r="CX13" s="436"/>
      <c r="CY13" s="436"/>
      <c r="CZ13" s="436"/>
      <c r="DA13" s="437"/>
      <c r="DB13" s="435">
        <v>8.1999999999999993</v>
      </c>
      <c r="DC13" s="436"/>
      <c r="DD13" s="436"/>
      <c r="DE13" s="436"/>
      <c r="DF13" s="436"/>
      <c r="DG13" s="436"/>
      <c r="DH13" s="436"/>
      <c r="DI13" s="437"/>
      <c r="DJ13" s="185"/>
      <c r="DK13" s="185"/>
      <c r="DL13" s="185"/>
      <c r="DM13" s="185"/>
      <c r="DN13" s="185"/>
      <c r="DO13" s="185"/>
    </row>
    <row r="14" spans="1:119" ht="18.75" customHeight="1" thickBot="1">
      <c r="A14" s="186"/>
      <c r="B14" s="584"/>
      <c r="C14" s="585"/>
      <c r="D14" s="585"/>
      <c r="E14" s="585"/>
      <c r="F14" s="585"/>
      <c r="G14" s="585"/>
      <c r="H14" s="585"/>
      <c r="I14" s="585"/>
      <c r="J14" s="585"/>
      <c r="K14" s="586"/>
      <c r="L14" s="558" t="s">
        <v>146</v>
      </c>
      <c r="M14" s="599"/>
      <c r="N14" s="599"/>
      <c r="O14" s="599"/>
      <c r="P14" s="599"/>
      <c r="Q14" s="600"/>
      <c r="R14" s="568">
        <v>5094</v>
      </c>
      <c r="S14" s="569"/>
      <c r="T14" s="569"/>
      <c r="U14" s="569"/>
      <c r="V14" s="570"/>
      <c r="W14" s="571"/>
      <c r="X14" s="481"/>
      <c r="Y14" s="481"/>
      <c r="Z14" s="481"/>
      <c r="AA14" s="481"/>
      <c r="AB14" s="482"/>
      <c r="AC14" s="561">
        <v>11.7</v>
      </c>
      <c r="AD14" s="562"/>
      <c r="AE14" s="562"/>
      <c r="AF14" s="562"/>
      <c r="AG14" s="563"/>
      <c r="AH14" s="561">
        <v>10</v>
      </c>
      <c r="AI14" s="562"/>
      <c r="AJ14" s="562"/>
      <c r="AK14" s="562"/>
      <c r="AL14" s="564"/>
      <c r="AM14" s="534"/>
      <c r="AN14" s="439"/>
      <c r="AO14" s="439"/>
      <c r="AP14" s="439"/>
      <c r="AQ14" s="439"/>
      <c r="AR14" s="439"/>
      <c r="AS14" s="439"/>
      <c r="AT14" s="440"/>
      <c r="AU14" s="522"/>
      <c r="AV14" s="523"/>
      <c r="AW14" s="523"/>
      <c r="AX14" s="523"/>
      <c r="AY14" s="445"/>
      <c r="AZ14" s="446"/>
      <c r="BA14" s="446"/>
      <c r="BB14" s="446"/>
      <c r="BC14" s="446"/>
      <c r="BD14" s="446"/>
      <c r="BE14" s="446"/>
      <c r="BF14" s="446"/>
      <c r="BG14" s="446"/>
      <c r="BH14" s="446"/>
      <c r="BI14" s="446"/>
      <c r="BJ14" s="446"/>
      <c r="BK14" s="446"/>
      <c r="BL14" s="446"/>
      <c r="BM14" s="447"/>
      <c r="BN14" s="465"/>
      <c r="BO14" s="466"/>
      <c r="BP14" s="466"/>
      <c r="BQ14" s="466"/>
      <c r="BR14" s="466"/>
      <c r="BS14" s="466"/>
      <c r="BT14" s="466"/>
      <c r="BU14" s="467"/>
      <c r="BV14" s="465"/>
      <c r="BW14" s="466"/>
      <c r="BX14" s="466"/>
      <c r="BY14" s="466"/>
      <c r="BZ14" s="466"/>
      <c r="CA14" s="466"/>
      <c r="CB14" s="466"/>
      <c r="CC14" s="467"/>
      <c r="CD14" s="471" t="s">
        <v>147</v>
      </c>
      <c r="CE14" s="472"/>
      <c r="CF14" s="472"/>
      <c r="CG14" s="472"/>
      <c r="CH14" s="472"/>
      <c r="CI14" s="472"/>
      <c r="CJ14" s="472"/>
      <c r="CK14" s="472"/>
      <c r="CL14" s="472"/>
      <c r="CM14" s="472"/>
      <c r="CN14" s="472"/>
      <c r="CO14" s="472"/>
      <c r="CP14" s="472"/>
      <c r="CQ14" s="472"/>
      <c r="CR14" s="472"/>
      <c r="CS14" s="473"/>
      <c r="CT14" s="572" t="s">
        <v>148</v>
      </c>
      <c r="CU14" s="573"/>
      <c r="CV14" s="573"/>
      <c r="CW14" s="573"/>
      <c r="CX14" s="573"/>
      <c r="CY14" s="573"/>
      <c r="CZ14" s="573"/>
      <c r="DA14" s="574"/>
      <c r="DB14" s="572" t="s">
        <v>139</v>
      </c>
      <c r="DC14" s="573"/>
      <c r="DD14" s="573"/>
      <c r="DE14" s="573"/>
      <c r="DF14" s="573"/>
      <c r="DG14" s="573"/>
      <c r="DH14" s="573"/>
      <c r="DI14" s="574"/>
      <c r="DJ14" s="185"/>
      <c r="DK14" s="185"/>
      <c r="DL14" s="185"/>
      <c r="DM14" s="185"/>
      <c r="DN14" s="185"/>
      <c r="DO14" s="185"/>
    </row>
    <row r="15" spans="1:119" ht="18.75" customHeight="1">
      <c r="A15" s="186"/>
      <c r="B15" s="584"/>
      <c r="C15" s="585"/>
      <c r="D15" s="585"/>
      <c r="E15" s="585"/>
      <c r="F15" s="585"/>
      <c r="G15" s="585"/>
      <c r="H15" s="585"/>
      <c r="I15" s="585"/>
      <c r="J15" s="585"/>
      <c r="K15" s="586"/>
      <c r="L15" s="196"/>
      <c r="M15" s="565" t="s">
        <v>140</v>
      </c>
      <c r="N15" s="566"/>
      <c r="O15" s="566"/>
      <c r="P15" s="566"/>
      <c r="Q15" s="567"/>
      <c r="R15" s="568">
        <v>5079</v>
      </c>
      <c r="S15" s="569"/>
      <c r="T15" s="569"/>
      <c r="U15" s="569"/>
      <c r="V15" s="570"/>
      <c r="W15" s="556" t="s">
        <v>149</v>
      </c>
      <c r="X15" s="478"/>
      <c r="Y15" s="478"/>
      <c r="Z15" s="478"/>
      <c r="AA15" s="478"/>
      <c r="AB15" s="479"/>
      <c r="AC15" s="441">
        <v>511</v>
      </c>
      <c r="AD15" s="442"/>
      <c r="AE15" s="442"/>
      <c r="AF15" s="442"/>
      <c r="AG15" s="443"/>
      <c r="AH15" s="441">
        <v>641</v>
      </c>
      <c r="AI15" s="442"/>
      <c r="AJ15" s="442"/>
      <c r="AK15" s="442"/>
      <c r="AL15" s="444"/>
      <c r="AM15" s="534"/>
      <c r="AN15" s="439"/>
      <c r="AO15" s="439"/>
      <c r="AP15" s="439"/>
      <c r="AQ15" s="439"/>
      <c r="AR15" s="439"/>
      <c r="AS15" s="439"/>
      <c r="AT15" s="440"/>
      <c r="AU15" s="522"/>
      <c r="AV15" s="523"/>
      <c r="AW15" s="523"/>
      <c r="AX15" s="523"/>
      <c r="AY15" s="457" t="s">
        <v>150</v>
      </c>
      <c r="AZ15" s="458"/>
      <c r="BA15" s="458"/>
      <c r="BB15" s="458"/>
      <c r="BC15" s="458"/>
      <c r="BD15" s="458"/>
      <c r="BE15" s="458"/>
      <c r="BF15" s="458"/>
      <c r="BG15" s="458"/>
      <c r="BH15" s="458"/>
      <c r="BI15" s="458"/>
      <c r="BJ15" s="458"/>
      <c r="BK15" s="458"/>
      <c r="BL15" s="458"/>
      <c r="BM15" s="459"/>
      <c r="BN15" s="460">
        <v>529248</v>
      </c>
      <c r="BO15" s="461"/>
      <c r="BP15" s="461"/>
      <c r="BQ15" s="461"/>
      <c r="BR15" s="461"/>
      <c r="BS15" s="461"/>
      <c r="BT15" s="461"/>
      <c r="BU15" s="462"/>
      <c r="BV15" s="460">
        <v>517907</v>
      </c>
      <c r="BW15" s="461"/>
      <c r="BX15" s="461"/>
      <c r="BY15" s="461"/>
      <c r="BZ15" s="461"/>
      <c r="CA15" s="461"/>
      <c r="CB15" s="461"/>
      <c r="CC15" s="462"/>
      <c r="CD15" s="575" t="s">
        <v>151</v>
      </c>
      <c r="CE15" s="576"/>
      <c r="CF15" s="576"/>
      <c r="CG15" s="576"/>
      <c r="CH15" s="576"/>
      <c r="CI15" s="576"/>
      <c r="CJ15" s="576"/>
      <c r="CK15" s="576"/>
      <c r="CL15" s="576"/>
      <c r="CM15" s="576"/>
      <c r="CN15" s="576"/>
      <c r="CO15" s="576"/>
      <c r="CP15" s="576"/>
      <c r="CQ15" s="576"/>
      <c r="CR15" s="576"/>
      <c r="CS15" s="577"/>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c r="A16" s="186"/>
      <c r="B16" s="584"/>
      <c r="C16" s="585"/>
      <c r="D16" s="585"/>
      <c r="E16" s="585"/>
      <c r="F16" s="585"/>
      <c r="G16" s="585"/>
      <c r="H16" s="585"/>
      <c r="I16" s="585"/>
      <c r="J16" s="585"/>
      <c r="K16" s="586"/>
      <c r="L16" s="558" t="s">
        <v>152</v>
      </c>
      <c r="M16" s="559"/>
      <c r="N16" s="559"/>
      <c r="O16" s="559"/>
      <c r="P16" s="559"/>
      <c r="Q16" s="560"/>
      <c r="R16" s="553" t="s">
        <v>153</v>
      </c>
      <c r="S16" s="554"/>
      <c r="T16" s="554"/>
      <c r="U16" s="554"/>
      <c r="V16" s="555"/>
      <c r="W16" s="571"/>
      <c r="X16" s="481"/>
      <c r="Y16" s="481"/>
      <c r="Z16" s="481"/>
      <c r="AA16" s="481"/>
      <c r="AB16" s="482"/>
      <c r="AC16" s="561">
        <v>23.5</v>
      </c>
      <c r="AD16" s="562"/>
      <c r="AE16" s="562"/>
      <c r="AF16" s="562"/>
      <c r="AG16" s="563"/>
      <c r="AH16" s="561">
        <v>26.6</v>
      </c>
      <c r="AI16" s="562"/>
      <c r="AJ16" s="562"/>
      <c r="AK16" s="562"/>
      <c r="AL16" s="564"/>
      <c r="AM16" s="534"/>
      <c r="AN16" s="439"/>
      <c r="AO16" s="439"/>
      <c r="AP16" s="439"/>
      <c r="AQ16" s="439"/>
      <c r="AR16" s="439"/>
      <c r="AS16" s="439"/>
      <c r="AT16" s="440"/>
      <c r="AU16" s="522"/>
      <c r="AV16" s="523"/>
      <c r="AW16" s="523"/>
      <c r="AX16" s="523"/>
      <c r="AY16" s="445" t="s">
        <v>154</v>
      </c>
      <c r="AZ16" s="446"/>
      <c r="BA16" s="446"/>
      <c r="BB16" s="446"/>
      <c r="BC16" s="446"/>
      <c r="BD16" s="446"/>
      <c r="BE16" s="446"/>
      <c r="BF16" s="446"/>
      <c r="BG16" s="446"/>
      <c r="BH16" s="446"/>
      <c r="BI16" s="446"/>
      <c r="BJ16" s="446"/>
      <c r="BK16" s="446"/>
      <c r="BL16" s="446"/>
      <c r="BM16" s="447"/>
      <c r="BN16" s="465">
        <v>1768043</v>
      </c>
      <c r="BO16" s="466"/>
      <c r="BP16" s="466"/>
      <c r="BQ16" s="466"/>
      <c r="BR16" s="466"/>
      <c r="BS16" s="466"/>
      <c r="BT16" s="466"/>
      <c r="BU16" s="467"/>
      <c r="BV16" s="465">
        <v>1764036</v>
      </c>
      <c r="BW16" s="466"/>
      <c r="BX16" s="466"/>
      <c r="BY16" s="466"/>
      <c r="BZ16" s="466"/>
      <c r="CA16" s="466"/>
      <c r="CB16" s="466"/>
      <c r="CC16" s="467"/>
      <c r="CD16" s="200"/>
      <c r="CE16" s="463"/>
      <c r="CF16" s="463"/>
      <c r="CG16" s="463"/>
      <c r="CH16" s="463"/>
      <c r="CI16" s="463"/>
      <c r="CJ16" s="463"/>
      <c r="CK16" s="463"/>
      <c r="CL16" s="463"/>
      <c r="CM16" s="463"/>
      <c r="CN16" s="463"/>
      <c r="CO16" s="463"/>
      <c r="CP16" s="463"/>
      <c r="CQ16" s="463"/>
      <c r="CR16" s="463"/>
      <c r="CS16" s="464"/>
      <c r="CT16" s="435"/>
      <c r="CU16" s="436"/>
      <c r="CV16" s="436"/>
      <c r="CW16" s="436"/>
      <c r="CX16" s="436"/>
      <c r="CY16" s="436"/>
      <c r="CZ16" s="436"/>
      <c r="DA16" s="437"/>
      <c r="DB16" s="435"/>
      <c r="DC16" s="436"/>
      <c r="DD16" s="436"/>
      <c r="DE16" s="436"/>
      <c r="DF16" s="436"/>
      <c r="DG16" s="436"/>
      <c r="DH16" s="436"/>
      <c r="DI16" s="437"/>
      <c r="DJ16" s="185"/>
      <c r="DK16" s="185"/>
      <c r="DL16" s="185"/>
      <c r="DM16" s="185"/>
      <c r="DN16" s="185"/>
      <c r="DO16" s="185"/>
    </row>
    <row r="17" spans="1:119" ht="18.75" customHeight="1" thickBot="1">
      <c r="A17" s="186"/>
      <c r="B17" s="587"/>
      <c r="C17" s="588"/>
      <c r="D17" s="588"/>
      <c r="E17" s="588"/>
      <c r="F17" s="588"/>
      <c r="G17" s="588"/>
      <c r="H17" s="588"/>
      <c r="I17" s="588"/>
      <c r="J17" s="588"/>
      <c r="K17" s="589"/>
      <c r="L17" s="201"/>
      <c r="M17" s="550" t="s">
        <v>155</v>
      </c>
      <c r="N17" s="551"/>
      <c r="O17" s="551"/>
      <c r="P17" s="551"/>
      <c r="Q17" s="552"/>
      <c r="R17" s="553" t="s">
        <v>153</v>
      </c>
      <c r="S17" s="554"/>
      <c r="T17" s="554"/>
      <c r="U17" s="554"/>
      <c r="V17" s="555"/>
      <c r="W17" s="556" t="s">
        <v>156</v>
      </c>
      <c r="X17" s="478"/>
      <c r="Y17" s="478"/>
      <c r="Z17" s="478"/>
      <c r="AA17" s="478"/>
      <c r="AB17" s="479"/>
      <c r="AC17" s="441">
        <v>1411</v>
      </c>
      <c r="AD17" s="442"/>
      <c r="AE17" s="442"/>
      <c r="AF17" s="442"/>
      <c r="AG17" s="443"/>
      <c r="AH17" s="441">
        <v>1529</v>
      </c>
      <c r="AI17" s="442"/>
      <c r="AJ17" s="442"/>
      <c r="AK17" s="442"/>
      <c r="AL17" s="444"/>
      <c r="AM17" s="534"/>
      <c r="AN17" s="439"/>
      <c r="AO17" s="439"/>
      <c r="AP17" s="439"/>
      <c r="AQ17" s="439"/>
      <c r="AR17" s="439"/>
      <c r="AS17" s="439"/>
      <c r="AT17" s="440"/>
      <c r="AU17" s="522"/>
      <c r="AV17" s="523"/>
      <c r="AW17" s="523"/>
      <c r="AX17" s="523"/>
      <c r="AY17" s="445" t="s">
        <v>157</v>
      </c>
      <c r="AZ17" s="446"/>
      <c r="BA17" s="446"/>
      <c r="BB17" s="446"/>
      <c r="BC17" s="446"/>
      <c r="BD17" s="446"/>
      <c r="BE17" s="446"/>
      <c r="BF17" s="446"/>
      <c r="BG17" s="446"/>
      <c r="BH17" s="446"/>
      <c r="BI17" s="446"/>
      <c r="BJ17" s="446"/>
      <c r="BK17" s="446"/>
      <c r="BL17" s="446"/>
      <c r="BM17" s="447"/>
      <c r="BN17" s="465">
        <v>668083</v>
      </c>
      <c r="BO17" s="466"/>
      <c r="BP17" s="466"/>
      <c r="BQ17" s="466"/>
      <c r="BR17" s="466"/>
      <c r="BS17" s="466"/>
      <c r="BT17" s="466"/>
      <c r="BU17" s="467"/>
      <c r="BV17" s="465">
        <v>652075</v>
      </c>
      <c r="BW17" s="466"/>
      <c r="BX17" s="466"/>
      <c r="BY17" s="466"/>
      <c r="BZ17" s="466"/>
      <c r="CA17" s="466"/>
      <c r="CB17" s="466"/>
      <c r="CC17" s="467"/>
      <c r="CD17" s="200"/>
      <c r="CE17" s="463"/>
      <c r="CF17" s="463"/>
      <c r="CG17" s="463"/>
      <c r="CH17" s="463"/>
      <c r="CI17" s="463"/>
      <c r="CJ17" s="463"/>
      <c r="CK17" s="463"/>
      <c r="CL17" s="463"/>
      <c r="CM17" s="463"/>
      <c r="CN17" s="463"/>
      <c r="CO17" s="463"/>
      <c r="CP17" s="463"/>
      <c r="CQ17" s="463"/>
      <c r="CR17" s="463"/>
      <c r="CS17" s="464"/>
      <c r="CT17" s="435"/>
      <c r="CU17" s="436"/>
      <c r="CV17" s="436"/>
      <c r="CW17" s="436"/>
      <c r="CX17" s="436"/>
      <c r="CY17" s="436"/>
      <c r="CZ17" s="436"/>
      <c r="DA17" s="437"/>
      <c r="DB17" s="435"/>
      <c r="DC17" s="436"/>
      <c r="DD17" s="436"/>
      <c r="DE17" s="436"/>
      <c r="DF17" s="436"/>
      <c r="DG17" s="436"/>
      <c r="DH17" s="436"/>
      <c r="DI17" s="437"/>
      <c r="DJ17" s="185"/>
      <c r="DK17" s="185"/>
      <c r="DL17" s="185"/>
      <c r="DM17" s="185"/>
      <c r="DN17" s="185"/>
      <c r="DO17" s="185"/>
    </row>
    <row r="18" spans="1:119" ht="18.75" customHeight="1" thickBot="1">
      <c r="A18" s="186"/>
      <c r="B18" s="527" t="s">
        <v>158</v>
      </c>
      <c r="C18" s="528"/>
      <c r="D18" s="528"/>
      <c r="E18" s="529"/>
      <c r="F18" s="529"/>
      <c r="G18" s="529"/>
      <c r="H18" s="529"/>
      <c r="I18" s="529"/>
      <c r="J18" s="529"/>
      <c r="K18" s="529"/>
      <c r="L18" s="530">
        <v>44.85</v>
      </c>
      <c r="M18" s="530"/>
      <c r="N18" s="530"/>
      <c r="O18" s="530"/>
      <c r="P18" s="530"/>
      <c r="Q18" s="530"/>
      <c r="R18" s="531"/>
      <c r="S18" s="531"/>
      <c r="T18" s="531"/>
      <c r="U18" s="531"/>
      <c r="V18" s="532"/>
      <c r="W18" s="546"/>
      <c r="X18" s="547"/>
      <c r="Y18" s="547"/>
      <c r="Z18" s="547"/>
      <c r="AA18" s="547"/>
      <c r="AB18" s="557"/>
      <c r="AC18" s="429">
        <v>64.8</v>
      </c>
      <c r="AD18" s="430"/>
      <c r="AE18" s="430"/>
      <c r="AF18" s="430"/>
      <c r="AG18" s="533"/>
      <c r="AH18" s="429">
        <v>63.4</v>
      </c>
      <c r="AI18" s="430"/>
      <c r="AJ18" s="430"/>
      <c r="AK18" s="430"/>
      <c r="AL18" s="431"/>
      <c r="AM18" s="534"/>
      <c r="AN18" s="439"/>
      <c r="AO18" s="439"/>
      <c r="AP18" s="439"/>
      <c r="AQ18" s="439"/>
      <c r="AR18" s="439"/>
      <c r="AS18" s="439"/>
      <c r="AT18" s="440"/>
      <c r="AU18" s="522"/>
      <c r="AV18" s="523"/>
      <c r="AW18" s="523"/>
      <c r="AX18" s="523"/>
      <c r="AY18" s="445" t="s">
        <v>159</v>
      </c>
      <c r="AZ18" s="446"/>
      <c r="BA18" s="446"/>
      <c r="BB18" s="446"/>
      <c r="BC18" s="446"/>
      <c r="BD18" s="446"/>
      <c r="BE18" s="446"/>
      <c r="BF18" s="446"/>
      <c r="BG18" s="446"/>
      <c r="BH18" s="446"/>
      <c r="BI18" s="446"/>
      <c r="BJ18" s="446"/>
      <c r="BK18" s="446"/>
      <c r="BL18" s="446"/>
      <c r="BM18" s="447"/>
      <c r="BN18" s="465">
        <v>1827150</v>
      </c>
      <c r="BO18" s="466"/>
      <c r="BP18" s="466"/>
      <c r="BQ18" s="466"/>
      <c r="BR18" s="466"/>
      <c r="BS18" s="466"/>
      <c r="BT18" s="466"/>
      <c r="BU18" s="467"/>
      <c r="BV18" s="465">
        <v>1786369</v>
      </c>
      <c r="BW18" s="466"/>
      <c r="BX18" s="466"/>
      <c r="BY18" s="466"/>
      <c r="BZ18" s="466"/>
      <c r="CA18" s="466"/>
      <c r="CB18" s="466"/>
      <c r="CC18" s="467"/>
      <c r="CD18" s="200"/>
      <c r="CE18" s="463"/>
      <c r="CF18" s="463"/>
      <c r="CG18" s="463"/>
      <c r="CH18" s="463"/>
      <c r="CI18" s="463"/>
      <c r="CJ18" s="463"/>
      <c r="CK18" s="463"/>
      <c r="CL18" s="463"/>
      <c r="CM18" s="463"/>
      <c r="CN18" s="463"/>
      <c r="CO18" s="463"/>
      <c r="CP18" s="463"/>
      <c r="CQ18" s="463"/>
      <c r="CR18" s="463"/>
      <c r="CS18" s="464"/>
      <c r="CT18" s="435"/>
      <c r="CU18" s="436"/>
      <c r="CV18" s="436"/>
      <c r="CW18" s="436"/>
      <c r="CX18" s="436"/>
      <c r="CY18" s="436"/>
      <c r="CZ18" s="436"/>
      <c r="DA18" s="437"/>
      <c r="DB18" s="435"/>
      <c r="DC18" s="436"/>
      <c r="DD18" s="436"/>
      <c r="DE18" s="436"/>
      <c r="DF18" s="436"/>
      <c r="DG18" s="436"/>
      <c r="DH18" s="436"/>
      <c r="DI18" s="437"/>
      <c r="DJ18" s="185"/>
      <c r="DK18" s="185"/>
      <c r="DL18" s="185"/>
      <c r="DM18" s="185"/>
      <c r="DN18" s="185"/>
      <c r="DO18" s="185"/>
    </row>
    <row r="19" spans="1:119" ht="18.75" customHeight="1" thickBot="1">
      <c r="A19" s="186"/>
      <c r="B19" s="527" t="s">
        <v>160</v>
      </c>
      <c r="C19" s="528"/>
      <c r="D19" s="528"/>
      <c r="E19" s="529"/>
      <c r="F19" s="529"/>
      <c r="G19" s="529"/>
      <c r="H19" s="529"/>
      <c r="I19" s="529"/>
      <c r="J19" s="529"/>
      <c r="K19" s="529"/>
      <c r="L19" s="535">
        <v>112</v>
      </c>
      <c r="M19" s="535"/>
      <c r="N19" s="535"/>
      <c r="O19" s="535"/>
      <c r="P19" s="535"/>
      <c r="Q19" s="535"/>
      <c r="R19" s="536"/>
      <c r="S19" s="536"/>
      <c r="T19" s="536"/>
      <c r="U19" s="536"/>
      <c r="V19" s="537"/>
      <c r="W19" s="544"/>
      <c r="X19" s="545"/>
      <c r="Y19" s="545"/>
      <c r="Z19" s="545"/>
      <c r="AA19" s="545"/>
      <c r="AB19" s="545"/>
      <c r="AC19" s="548"/>
      <c r="AD19" s="548"/>
      <c r="AE19" s="548"/>
      <c r="AF19" s="548"/>
      <c r="AG19" s="548"/>
      <c r="AH19" s="548"/>
      <c r="AI19" s="548"/>
      <c r="AJ19" s="548"/>
      <c r="AK19" s="548"/>
      <c r="AL19" s="549"/>
      <c r="AM19" s="534"/>
      <c r="AN19" s="439"/>
      <c r="AO19" s="439"/>
      <c r="AP19" s="439"/>
      <c r="AQ19" s="439"/>
      <c r="AR19" s="439"/>
      <c r="AS19" s="439"/>
      <c r="AT19" s="440"/>
      <c r="AU19" s="522"/>
      <c r="AV19" s="523"/>
      <c r="AW19" s="523"/>
      <c r="AX19" s="523"/>
      <c r="AY19" s="445" t="s">
        <v>161</v>
      </c>
      <c r="AZ19" s="446"/>
      <c r="BA19" s="446"/>
      <c r="BB19" s="446"/>
      <c r="BC19" s="446"/>
      <c r="BD19" s="446"/>
      <c r="BE19" s="446"/>
      <c r="BF19" s="446"/>
      <c r="BG19" s="446"/>
      <c r="BH19" s="446"/>
      <c r="BI19" s="446"/>
      <c r="BJ19" s="446"/>
      <c r="BK19" s="446"/>
      <c r="BL19" s="446"/>
      <c r="BM19" s="447"/>
      <c r="BN19" s="465">
        <v>2696437</v>
      </c>
      <c r="BO19" s="466"/>
      <c r="BP19" s="466"/>
      <c r="BQ19" s="466"/>
      <c r="BR19" s="466"/>
      <c r="BS19" s="466"/>
      <c r="BT19" s="466"/>
      <c r="BU19" s="467"/>
      <c r="BV19" s="465">
        <v>3171457</v>
      </c>
      <c r="BW19" s="466"/>
      <c r="BX19" s="466"/>
      <c r="BY19" s="466"/>
      <c r="BZ19" s="466"/>
      <c r="CA19" s="466"/>
      <c r="CB19" s="466"/>
      <c r="CC19" s="467"/>
      <c r="CD19" s="200"/>
      <c r="CE19" s="463"/>
      <c r="CF19" s="463"/>
      <c r="CG19" s="463"/>
      <c r="CH19" s="463"/>
      <c r="CI19" s="463"/>
      <c r="CJ19" s="463"/>
      <c r="CK19" s="463"/>
      <c r="CL19" s="463"/>
      <c r="CM19" s="463"/>
      <c r="CN19" s="463"/>
      <c r="CO19" s="463"/>
      <c r="CP19" s="463"/>
      <c r="CQ19" s="463"/>
      <c r="CR19" s="463"/>
      <c r="CS19" s="464"/>
      <c r="CT19" s="435"/>
      <c r="CU19" s="436"/>
      <c r="CV19" s="436"/>
      <c r="CW19" s="436"/>
      <c r="CX19" s="436"/>
      <c r="CY19" s="436"/>
      <c r="CZ19" s="436"/>
      <c r="DA19" s="437"/>
      <c r="DB19" s="435"/>
      <c r="DC19" s="436"/>
      <c r="DD19" s="436"/>
      <c r="DE19" s="436"/>
      <c r="DF19" s="436"/>
      <c r="DG19" s="436"/>
      <c r="DH19" s="436"/>
      <c r="DI19" s="437"/>
      <c r="DJ19" s="185"/>
      <c r="DK19" s="185"/>
      <c r="DL19" s="185"/>
      <c r="DM19" s="185"/>
      <c r="DN19" s="185"/>
      <c r="DO19" s="185"/>
    </row>
    <row r="20" spans="1:119" ht="18.75" customHeight="1" thickBot="1">
      <c r="A20" s="186"/>
      <c r="B20" s="527" t="s">
        <v>162</v>
      </c>
      <c r="C20" s="528"/>
      <c r="D20" s="528"/>
      <c r="E20" s="529"/>
      <c r="F20" s="529"/>
      <c r="G20" s="529"/>
      <c r="H20" s="529"/>
      <c r="I20" s="529"/>
      <c r="J20" s="529"/>
      <c r="K20" s="529"/>
      <c r="L20" s="535">
        <v>1968</v>
      </c>
      <c r="M20" s="535"/>
      <c r="N20" s="535"/>
      <c r="O20" s="535"/>
      <c r="P20" s="535"/>
      <c r="Q20" s="535"/>
      <c r="R20" s="536"/>
      <c r="S20" s="536"/>
      <c r="T20" s="536"/>
      <c r="U20" s="536"/>
      <c r="V20" s="537"/>
      <c r="W20" s="546"/>
      <c r="X20" s="547"/>
      <c r="Y20" s="547"/>
      <c r="Z20" s="547"/>
      <c r="AA20" s="547"/>
      <c r="AB20" s="547"/>
      <c r="AC20" s="538"/>
      <c r="AD20" s="538"/>
      <c r="AE20" s="538"/>
      <c r="AF20" s="538"/>
      <c r="AG20" s="538"/>
      <c r="AH20" s="538"/>
      <c r="AI20" s="538"/>
      <c r="AJ20" s="538"/>
      <c r="AK20" s="538"/>
      <c r="AL20" s="539"/>
      <c r="AM20" s="540"/>
      <c r="AN20" s="512"/>
      <c r="AO20" s="512"/>
      <c r="AP20" s="512"/>
      <c r="AQ20" s="512"/>
      <c r="AR20" s="512"/>
      <c r="AS20" s="512"/>
      <c r="AT20" s="513"/>
      <c r="AU20" s="541"/>
      <c r="AV20" s="542"/>
      <c r="AW20" s="542"/>
      <c r="AX20" s="543"/>
      <c r="AY20" s="445"/>
      <c r="AZ20" s="446"/>
      <c r="BA20" s="446"/>
      <c r="BB20" s="446"/>
      <c r="BC20" s="446"/>
      <c r="BD20" s="446"/>
      <c r="BE20" s="446"/>
      <c r="BF20" s="446"/>
      <c r="BG20" s="446"/>
      <c r="BH20" s="446"/>
      <c r="BI20" s="446"/>
      <c r="BJ20" s="446"/>
      <c r="BK20" s="446"/>
      <c r="BL20" s="446"/>
      <c r="BM20" s="447"/>
      <c r="BN20" s="465"/>
      <c r="BO20" s="466"/>
      <c r="BP20" s="466"/>
      <c r="BQ20" s="466"/>
      <c r="BR20" s="466"/>
      <c r="BS20" s="466"/>
      <c r="BT20" s="466"/>
      <c r="BU20" s="467"/>
      <c r="BV20" s="465"/>
      <c r="BW20" s="466"/>
      <c r="BX20" s="466"/>
      <c r="BY20" s="466"/>
      <c r="BZ20" s="466"/>
      <c r="CA20" s="466"/>
      <c r="CB20" s="466"/>
      <c r="CC20" s="467"/>
      <c r="CD20" s="200"/>
      <c r="CE20" s="463"/>
      <c r="CF20" s="463"/>
      <c r="CG20" s="463"/>
      <c r="CH20" s="463"/>
      <c r="CI20" s="463"/>
      <c r="CJ20" s="463"/>
      <c r="CK20" s="463"/>
      <c r="CL20" s="463"/>
      <c r="CM20" s="463"/>
      <c r="CN20" s="463"/>
      <c r="CO20" s="463"/>
      <c r="CP20" s="463"/>
      <c r="CQ20" s="463"/>
      <c r="CR20" s="463"/>
      <c r="CS20" s="464"/>
      <c r="CT20" s="435"/>
      <c r="CU20" s="436"/>
      <c r="CV20" s="436"/>
      <c r="CW20" s="436"/>
      <c r="CX20" s="436"/>
      <c r="CY20" s="436"/>
      <c r="CZ20" s="436"/>
      <c r="DA20" s="437"/>
      <c r="DB20" s="435"/>
      <c r="DC20" s="436"/>
      <c r="DD20" s="436"/>
      <c r="DE20" s="436"/>
      <c r="DF20" s="436"/>
      <c r="DG20" s="436"/>
      <c r="DH20" s="436"/>
      <c r="DI20" s="437"/>
      <c r="DJ20" s="185"/>
      <c r="DK20" s="185"/>
      <c r="DL20" s="185"/>
      <c r="DM20" s="185"/>
      <c r="DN20" s="185"/>
      <c r="DO20" s="185"/>
    </row>
    <row r="21" spans="1:119" ht="18.75" customHeight="1">
      <c r="A21" s="186"/>
      <c r="B21" s="524" t="s">
        <v>163</v>
      </c>
      <c r="C21" s="525"/>
      <c r="D21" s="525"/>
      <c r="E21" s="525"/>
      <c r="F21" s="525"/>
      <c r="G21" s="525"/>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5"/>
      <c r="AK21" s="525"/>
      <c r="AL21" s="525"/>
      <c r="AM21" s="525"/>
      <c r="AN21" s="525"/>
      <c r="AO21" s="525"/>
      <c r="AP21" s="525"/>
      <c r="AQ21" s="525"/>
      <c r="AR21" s="525"/>
      <c r="AS21" s="525"/>
      <c r="AT21" s="525"/>
      <c r="AU21" s="525"/>
      <c r="AV21" s="525"/>
      <c r="AW21" s="525"/>
      <c r="AX21" s="526"/>
      <c r="AY21" s="445"/>
      <c r="AZ21" s="446"/>
      <c r="BA21" s="446"/>
      <c r="BB21" s="446"/>
      <c r="BC21" s="446"/>
      <c r="BD21" s="446"/>
      <c r="BE21" s="446"/>
      <c r="BF21" s="446"/>
      <c r="BG21" s="446"/>
      <c r="BH21" s="446"/>
      <c r="BI21" s="446"/>
      <c r="BJ21" s="446"/>
      <c r="BK21" s="446"/>
      <c r="BL21" s="446"/>
      <c r="BM21" s="447"/>
      <c r="BN21" s="465"/>
      <c r="BO21" s="466"/>
      <c r="BP21" s="466"/>
      <c r="BQ21" s="466"/>
      <c r="BR21" s="466"/>
      <c r="BS21" s="466"/>
      <c r="BT21" s="466"/>
      <c r="BU21" s="467"/>
      <c r="BV21" s="465"/>
      <c r="BW21" s="466"/>
      <c r="BX21" s="466"/>
      <c r="BY21" s="466"/>
      <c r="BZ21" s="466"/>
      <c r="CA21" s="466"/>
      <c r="CB21" s="466"/>
      <c r="CC21" s="467"/>
      <c r="CD21" s="200"/>
      <c r="CE21" s="463"/>
      <c r="CF21" s="463"/>
      <c r="CG21" s="463"/>
      <c r="CH21" s="463"/>
      <c r="CI21" s="463"/>
      <c r="CJ21" s="463"/>
      <c r="CK21" s="463"/>
      <c r="CL21" s="463"/>
      <c r="CM21" s="463"/>
      <c r="CN21" s="463"/>
      <c r="CO21" s="463"/>
      <c r="CP21" s="463"/>
      <c r="CQ21" s="463"/>
      <c r="CR21" s="463"/>
      <c r="CS21" s="464"/>
      <c r="CT21" s="435"/>
      <c r="CU21" s="436"/>
      <c r="CV21" s="436"/>
      <c r="CW21" s="436"/>
      <c r="CX21" s="436"/>
      <c r="CY21" s="436"/>
      <c r="CZ21" s="436"/>
      <c r="DA21" s="437"/>
      <c r="DB21" s="435"/>
      <c r="DC21" s="436"/>
      <c r="DD21" s="436"/>
      <c r="DE21" s="436"/>
      <c r="DF21" s="436"/>
      <c r="DG21" s="436"/>
      <c r="DH21" s="436"/>
      <c r="DI21" s="437"/>
      <c r="DJ21" s="185"/>
      <c r="DK21" s="185"/>
      <c r="DL21" s="185"/>
      <c r="DM21" s="185"/>
      <c r="DN21" s="185"/>
      <c r="DO21" s="185"/>
    </row>
    <row r="22" spans="1:119" ht="18.75" customHeight="1" thickBot="1">
      <c r="A22" s="186"/>
      <c r="B22" s="494" t="s">
        <v>164</v>
      </c>
      <c r="C22" s="495"/>
      <c r="D22" s="496"/>
      <c r="E22" s="503" t="s">
        <v>1</v>
      </c>
      <c r="F22" s="478"/>
      <c r="G22" s="478"/>
      <c r="H22" s="478"/>
      <c r="I22" s="478"/>
      <c r="J22" s="478"/>
      <c r="K22" s="479"/>
      <c r="L22" s="503" t="s">
        <v>165</v>
      </c>
      <c r="M22" s="478"/>
      <c r="N22" s="478"/>
      <c r="O22" s="478"/>
      <c r="P22" s="479"/>
      <c r="Q22" s="488" t="s">
        <v>166</v>
      </c>
      <c r="R22" s="489"/>
      <c r="S22" s="489"/>
      <c r="T22" s="489"/>
      <c r="U22" s="489"/>
      <c r="V22" s="504"/>
      <c r="W22" s="506" t="s">
        <v>167</v>
      </c>
      <c r="X22" s="495"/>
      <c r="Y22" s="496"/>
      <c r="Z22" s="503" t="s">
        <v>1</v>
      </c>
      <c r="AA22" s="478"/>
      <c r="AB22" s="478"/>
      <c r="AC22" s="478"/>
      <c r="AD22" s="478"/>
      <c r="AE22" s="478"/>
      <c r="AF22" s="478"/>
      <c r="AG22" s="479"/>
      <c r="AH22" s="477" t="s">
        <v>168</v>
      </c>
      <c r="AI22" s="478"/>
      <c r="AJ22" s="478"/>
      <c r="AK22" s="478"/>
      <c r="AL22" s="479"/>
      <c r="AM22" s="477" t="s">
        <v>169</v>
      </c>
      <c r="AN22" s="483"/>
      <c r="AO22" s="483"/>
      <c r="AP22" s="483"/>
      <c r="AQ22" s="483"/>
      <c r="AR22" s="484"/>
      <c r="AS22" s="488" t="s">
        <v>166</v>
      </c>
      <c r="AT22" s="489"/>
      <c r="AU22" s="489"/>
      <c r="AV22" s="489"/>
      <c r="AW22" s="489"/>
      <c r="AX22" s="490"/>
      <c r="AY22" s="432"/>
      <c r="AZ22" s="433"/>
      <c r="BA22" s="433"/>
      <c r="BB22" s="433"/>
      <c r="BC22" s="433"/>
      <c r="BD22" s="433"/>
      <c r="BE22" s="433"/>
      <c r="BF22" s="433"/>
      <c r="BG22" s="433"/>
      <c r="BH22" s="433"/>
      <c r="BI22" s="433"/>
      <c r="BJ22" s="433"/>
      <c r="BK22" s="433"/>
      <c r="BL22" s="433"/>
      <c r="BM22" s="434"/>
      <c r="BN22" s="468"/>
      <c r="BO22" s="469"/>
      <c r="BP22" s="469"/>
      <c r="BQ22" s="469"/>
      <c r="BR22" s="469"/>
      <c r="BS22" s="469"/>
      <c r="BT22" s="469"/>
      <c r="BU22" s="470"/>
      <c r="BV22" s="468"/>
      <c r="BW22" s="469"/>
      <c r="BX22" s="469"/>
      <c r="BY22" s="469"/>
      <c r="BZ22" s="469"/>
      <c r="CA22" s="469"/>
      <c r="CB22" s="469"/>
      <c r="CC22" s="470"/>
      <c r="CD22" s="200"/>
      <c r="CE22" s="463"/>
      <c r="CF22" s="463"/>
      <c r="CG22" s="463"/>
      <c r="CH22" s="463"/>
      <c r="CI22" s="463"/>
      <c r="CJ22" s="463"/>
      <c r="CK22" s="463"/>
      <c r="CL22" s="463"/>
      <c r="CM22" s="463"/>
      <c r="CN22" s="463"/>
      <c r="CO22" s="463"/>
      <c r="CP22" s="463"/>
      <c r="CQ22" s="463"/>
      <c r="CR22" s="463"/>
      <c r="CS22" s="464"/>
      <c r="CT22" s="435"/>
      <c r="CU22" s="436"/>
      <c r="CV22" s="436"/>
      <c r="CW22" s="436"/>
      <c r="CX22" s="436"/>
      <c r="CY22" s="436"/>
      <c r="CZ22" s="436"/>
      <c r="DA22" s="437"/>
      <c r="DB22" s="435"/>
      <c r="DC22" s="436"/>
      <c r="DD22" s="436"/>
      <c r="DE22" s="436"/>
      <c r="DF22" s="436"/>
      <c r="DG22" s="436"/>
      <c r="DH22" s="436"/>
      <c r="DI22" s="437"/>
      <c r="DJ22" s="185"/>
      <c r="DK22" s="185"/>
      <c r="DL22" s="185"/>
      <c r="DM22" s="185"/>
      <c r="DN22" s="185"/>
      <c r="DO22" s="185"/>
    </row>
    <row r="23" spans="1:119" ht="18.75" customHeight="1">
      <c r="A23" s="186"/>
      <c r="B23" s="497"/>
      <c r="C23" s="498"/>
      <c r="D23" s="499"/>
      <c r="E23" s="480"/>
      <c r="F23" s="481"/>
      <c r="G23" s="481"/>
      <c r="H23" s="481"/>
      <c r="I23" s="481"/>
      <c r="J23" s="481"/>
      <c r="K23" s="482"/>
      <c r="L23" s="480"/>
      <c r="M23" s="481"/>
      <c r="N23" s="481"/>
      <c r="O23" s="481"/>
      <c r="P23" s="482"/>
      <c r="Q23" s="491"/>
      <c r="R23" s="492"/>
      <c r="S23" s="492"/>
      <c r="T23" s="492"/>
      <c r="U23" s="492"/>
      <c r="V23" s="505"/>
      <c r="W23" s="507"/>
      <c r="X23" s="498"/>
      <c r="Y23" s="499"/>
      <c r="Z23" s="480"/>
      <c r="AA23" s="481"/>
      <c r="AB23" s="481"/>
      <c r="AC23" s="481"/>
      <c r="AD23" s="481"/>
      <c r="AE23" s="481"/>
      <c r="AF23" s="481"/>
      <c r="AG23" s="482"/>
      <c r="AH23" s="480"/>
      <c r="AI23" s="481"/>
      <c r="AJ23" s="481"/>
      <c r="AK23" s="481"/>
      <c r="AL23" s="482"/>
      <c r="AM23" s="485"/>
      <c r="AN23" s="486"/>
      <c r="AO23" s="486"/>
      <c r="AP23" s="486"/>
      <c r="AQ23" s="486"/>
      <c r="AR23" s="487"/>
      <c r="AS23" s="491"/>
      <c r="AT23" s="492"/>
      <c r="AU23" s="492"/>
      <c r="AV23" s="492"/>
      <c r="AW23" s="492"/>
      <c r="AX23" s="493"/>
      <c r="AY23" s="457" t="s">
        <v>170</v>
      </c>
      <c r="AZ23" s="458"/>
      <c r="BA23" s="458"/>
      <c r="BB23" s="458"/>
      <c r="BC23" s="458"/>
      <c r="BD23" s="458"/>
      <c r="BE23" s="458"/>
      <c r="BF23" s="458"/>
      <c r="BG23" s="458"/>
      <c r="BH23" s="458"/>
      <c r="BI23" s="458"/>
      <c r="BJ23" s="458"/>
      <c r="BK23" s="458"/>
      <c r="BL23" s="458"/>
      <c r="BM23" s="459"/>
      <c r="BN23" s="465">
        <v>3123356</v>
      </c>
      <c r="BO23" s="466"/>
      <c r="BP23" s="466"/>
      <c r="BQ23" s="466"/>
      <c r="BR23" s="466"/>
      <c r="BS23" s="466"/>
      <c r="BT23" s="466"/>
      <c r="BU23" s="467"/>
      <c r="BV23" s="465">
        <v>3129480</v>
      </c>
      <c r="BW23" s="466"/>
      <c r="BX23" s="466"/>
      <c r="BY23" s="466"/>
      <c r="BZ23" s="466"/>
      <c r="CA23" s="466"/>
      <c r="CB23" s="466"/>
      <c r="CC23" s="467"/>
      <c r="CD23" s="200"/>
      <c r="CE23" s="463"/>
      <c r="CF23" s="463"/>
      <c r="CG23" s="463"/>
      <c r="CH23" s="463"/>
      <c r="CI23" s="463"/>
      <c r="CJ23" s="463"/>
      <c r="CK23" s="463"/>
      <c r="CL23" s="463"/>
      <c r="CM23" s="463"/>
      <c r="CN23" s="463"/>
      <c r="CO23" s="463"/>
      <c r="CP23" s="463"/>
      <c r="CQ23" s="463"/>
      <c r="CR23" s="463"/>
      <c r="CS23" s="464"/>
      <c r="CT23" s="435"/>
      <c r="CU23" s="436"/>
      <c r="CV23" s="436"/>
      <c r="CW23" s="436"/>
      <c r="CX23" s="436"/>
      <c r="CY23" s="436"/>
      <c r="CZ23" s="436"/>
      <c r="DA23" s="437"/>
      <c r="DB23" s="435"/>
      <c r="DC23" s="436"/>
      <c r="DD23" s="436"/>
      <c r="DE23" s="436"/>
      <c r="DF23" s="436"/>
      <c r="DG23" s="436"/>
      <c r="DH23" s="436"/>
      <c r="DI23" s="437"/>
      <c r="DJ23" s="185"/>
      <c r="DK23" s="185"/>
      <c r="DL23" s="185"/>
      <c r="DM23" s="185"/>
      <c r="DN23" s="185"/>
      <c r="DO23" s="185"/>
    </row>
    <row r="24" spans="1:119" ht="18.75" customHeight="1" thickBot="1">
      <c r="A24" s="186"/>
      <c r="B24" s="497"/>
      <c r="C24" s="498"/>
      <c r="D24" s="499"/>
      <c r="E24" s="438" t="s">
        <v>171</v>
      </c>
      <c r="F24" s="439"/>
      <c r="G24" s="439"/>
      <c r="H24" s="439"/>
      <c r="I24" s="439"/>
      <c r="J24" s="439"/>
      <c r="K24" s="440"/>
      <c r="L24" s="441">
        <v>1</v>
      </c>
      <c r="M24" s="442"/>
      <c r="N24" s="442"/>
      <c r="O24" s="442"/>
      <c r="P24" s="443"/>
      <c r="Q24" s="441">
        <v>6140</v>
      </c>
      <c r="R24" s="442"/>
      <c r="S24" s="442"/>
      <c r="T24" s="442"/>
      <c r="U24" s="442"/>
      <c r="V24" s="443"/>
      <c r="W24" s="507"/>
      <c r="X24" s="498"/>
      <c r="Y24" s="499"/>
      <c r="Z24" s="438" t="s">
        <v>172</v>
      </c>
      <c r="AA24" s="439"/>
      <c r="AB24" s="439"/>
      <c r="AC24" s="439"/>
      <c r="AD24" s="439"/>
      <c r="AE24" s="439"/>
      <c r="AF24" s="439"/>
      <c r="AG24" s="440"/>
      <c r="AH24" s="441">
        <v>67</v>
      </c>
      <c r="AI24" s="442"/>
      <c r="AJ24" s="442"/>
      <c r="AK24" s="442"/>
      <c r="AL24" s="443"/>
      <c r="AM24" s="441">
        <v>190682</v>
      </c>
      <c r="AN24" s="442"/>
      <c r="AO24" s="442"/>
      <c r="AP24" s="442"/>
      <c r="AQ24" s="442"/>
      <c r="AR24" s="443"/>
      <c r="AS24" s="441">
        <v>2846</v>
      </c>
      <c r="AT24" s="442"/>
      <c r="AU24" s="442"/>
      <c r="AV24" s="442"/>
      <c r="AW24" s="442"/>
      <c r="AX24" s="444"/>
      <c r="AY24" s="432" t="s">
        <v>173</v>
      </c>
      <c r="AZ24" s="433"/>
      <c r="BA24" s="433"/>
      <c r="BB24" s="433"/>
      <c r="BC24" s="433"/>
      <c r="BD24" s="433"/>
      <c r="BE24" s="433"/>
      <c r="BF24" s="433"/>
      <c r="BG24" s="433"/>
      <c r="BH24" s="433"/>
      <c r="BI24" s="433"/>
      <c r="BJ24" s="433"/>
      <c r="BK24" s="433"/>
      <c r="BL24" s="433"/>
      <c r="BM24" s="434"/>
      <c r="BN24" s="465">
        <v>2981656</v>
      </c>
      <c r="BO24" s="466"/>
      <c r="BP24" s="466"/>
      <c r="BQ24" s="466"/>
      <c r="BR24" s="466"/>
      <c r="BS24" s="466"/>
      <c r="BT24" s="466"/>
      <c r="BU24" s="467"/>
      <c r="BV24" s="465">
        <v>2993366</v>
      </c>
      <c r="BW24" s="466"/>
      <c r="BX24" s="466"/>
      <c r="BY24" s="466"/>
      <c r="BZ24" s="466"/>
      <c r="CA24" s="466"/>
      <c r="CB24" s="466"/>
      <c r="CC24" s="467"/>
      <c r="CD24" s="200"/>
      <c r="CE24" s="463"/>
      <c r="CF24" s="463"/>
      <c r="CG24" s="463"/>
      <c r="CH24" s="463"/>
      <c r="CI24" s="463"/>
      <c r="CJ24" s="463"/>
      <c r="CK24" s="463"/>
      <c r="CL24" s="463"/>
      <c r="CM24" s="463"/>
      <c r="CN24" s="463"/>
      <c r="CO24" s="463"/>
      <c r="CP24" s="463"/>
      <c r="CQ24" s="463"/>
      <c r="CR24" s="463"/>
      <c r="CS24" s="464"/>
      <c r="CT24" s="435"/>
      <c r="CU24" s="436"/>
      <c r="CV24" s="436"/>
      <c r="CW24" s="436"/>
      <c r="CX24" s="436"/>
      <c r="CY24" s="436"/>
      <c r="CZ24" s="436"/>
      <c r="DA24" s="437"/>
      <c r="DB24" s="435"/>
      <c r="DC24" s="436"/>
      <c r="DD24" s="436"/>
      <c r="DE24" s="436"/>
      <c r="DF24" s="436"/>
      <c r="DG24" s="436"/>
      <c r="DH24" s="436"/>
      <c r="DI24" s="437"/>
      <c r="DJ24" s="185"/>
      <c r="DK24" s="185"/>
      <c r="DL24" s="185"/>
      <c r="DM24" s="185"/>
      <c r="DN24" s="185"/>
      <c r="DO24" s="185"/>
    </row>
    <row r="25" spans="1:119" s="185" customFormat="1" ht="18.75" customHeight="1">
      <c r="A25" s="186"/>
      <c r="B25" s="497"/>
      <c r="C25" s="498"/>
      <c r="D25" s="499"/>
      <c r="E25" s="438" t="s">
        <v>174</v>
      </c>
      <c r="F25" s="439"/>
      <c r="G25" s="439"/>
      <c r="H25" s="439"/>
      <c r="I25" s="439"/>
      <c r="J25" s="439"/>
      <c r="K25" s="440"/>
      <c r="L25" s="441">
        <v>1</v>
      </c>
      <c r="M25" s="442"/>
      <c r="N25" s="442"/>
      <c r="O25" s="442"/>
      <c r="P25" s="443"/>
      <c r="Q25" s="441">
        <v>5220</v>
      </c>
      <c r="R25" s="442"/>
      <c r="S25" s="442"/>
      <c r="T25" s="442"/>
      <c r="U25" s="442"/>
      <c r="V25" s="443"/>
      <c r="W25" s="507"/>
      <c r="X25" s="498"/>
      <c r="Y25" s="499"/>
      <c r="Z25" s="438" t="s">
        <v>175</v>
      </c>
      <c r="AA25" s="439"/>
      <c r="AB25" s="439"/>
      <c r="AC25" s="439"/>
      <c r="AD25" s="439"/>
      <c r="AE25" s="439"/>
      <c r="AF25" s="439"/>
      <c r="AG25" s="440"/>
      <c r="AH25" s="441" t="s">
        <v>176</v>
      </c>
      <c r="AI25" s="442"/>
      <c r="AJ25" s="442"/>
      <c r="AK25" s="442"/>
      <c r="AL25" s="443"/>
      <c r="AM25" s="441" t="s">
        <v>177</v>
      </c>
      <c r="AN25" s="442"/>
      <c r="AO25" s="442"/>
      <c r="AP25" s="442"/>
      <c r="AQ25" s="442"/>
      <c r="AR25" s="443"/>
      <c r="AS25" s="441" t="s">
        <v>178</v>
      </c>
      <c r="AT25" s="442"/>
      <c r="AU25" s="442"/>
      <c r="AV25" s="442"/>
      <c r="AW25" s="442"/>
      <c r="AX25" s="444"/>
      <c r="AY25" s="457" t="s">
        <v>179</v>
      </c>
      <c r="AZ25" s="458"/>
      <c r="BA25" s="458"/>
      <c r="BB25" s="458"/>
      <c r="BC25" s="458"/>
      <c r="BD25" s="458"/>
      <c r="BE25" s="458"/>
      <c r="BF25" s="458"/>
      <c r="BG25" s="458"/>
      <c r="BH25" s="458"/>
      <c r="BI25" s="458"/>
      <c r="BJ25" s="458"/>
      <c r="BK25" s="458"/>
      <c r="BL25" s="458"/>
      <c r="BM25" s="459"/>
      <c r="BN25" s="460">
        <v>25449</v>
      </c>
      <c r="BO25" s="461"/>
      <c r="BP25" s="461"/>
      <c r="BQ25" s="461"/>
      <c r="BR25" s="461"/>
      <c r="BS25" s="461"/>
      <c r="BT25" s="461"/>
      <c r="BU25" s="462"/>
      <c r="BV25" s="460">
        <v>31449</v>
      </c>
      <c r="BW25" s="461"/>
      <c r="BX25" s="461"/>
      <c r="BY25" s="461"/>
      <c r="BZ25" s="461"/>
      <c r="CA25" s="461"/>
      <c r="CB25" s="461"/>
      <c r="CC25" s="462"/>
      <c r="CD25" s="200"/>
      <c r="CE25" s="463"/>
      <c r="CF25" s="463"/>
      <c r="CG25" s="463"/>
      <c r="CH25" s="463"/>
      <c r="CI25" s="463"/>
      <c r="CJ25" s="463"/>
      <c r="CK25" s="463"/>
      <c r="CL25" s="463"/>
      <c r="CM25" s="463"/>
      <c r="CN25" s="463"/>
      <c r="CO25" s="463"/>
      <c r="CP25" s="463"/>
      <c r="CQ25" s="463"/>
      <c r="CR25" s="463"/>
      <c r="CS25" s="464"/>
      <c r="CT25" s="435"/>
      <c r="CU25" s="436"/>
      <c r="CV25" s="436"/>
      <c r="CW25" s="436"/>
      <c r="CX25" s="436"/>
      <c r="CY25" s="436"/>
      <c r="CZ25" s="436"/>
      <c r="DA25" s="437"/>
      <c r="DB25" s="435"/>
      <c r="DC25" s="436"/>
      <c r="DD25" s="436"/>
      <c r="DE25" s="436"/>
      <c r="DF25" s="436"/>
      <c r="DG25" s="436"/>
      <c r="DH25" s="436"/>
      <c r="DI25" s="437"/>
    </row>
    <row r="26" spans="1:119" s="185" customFormat="1" ht="18.75" customHeight="1">
      <c r="A26" s="186"/>
      <c r="B26" s="497"/>
      <c r="C26" s="498"/>
      <c r="D26" s="499"/>
      <c r="E26" s="438" t="s">
        <v>180</v>
      </c>
      <c r="F26" s="439"/>
      <c r="G26" s="439"/>
      <c r="H26" s="439"/>
      <c r="I26" s="439"/>
      <c r="J26" s="439"/>
      <c r="K26" s="440"/>
      <c r="L26" s="441">
        <v>1</v>
      </c>
      <c r="M26" s="442"/>
      <c r="N26" s="442"/>
      <c r="O26" s="442"/>
      <c r="P26" s="443"/>
      <c r="Q26" s="441">
        <v>5030</v>
      </c>
      <c r="R26" s="442"/>
      <c r="S26" s="442"/>
      <c r="T26" s="442"/>
      <c r="U26" s="442"/>
      <c r="V26" s="443"/>
      <c r="W26" s="507"/>
      <c r="X26" s="498"/>
      <c r="Y26" s="499"/>
      <c r="Z26" s="438" t="s">
        <v>181</v>
      </c>
      <c r="AA26" s="520"/>
      <c r="AB26" s="520"/>
      <c r="AC26" s="520"/>
      <c r="AD26" s="520"/>
      <c r="AE26" s="520"/>
      <c r="AF26" s="520"/>
      <c r="AG26" s="521"/>
      <c r="AH26" s="441" t="s">
        <v>139</v>
      </c>
      <c r="AI26" s="442"/>
      <c r="AJ26" s="442"/>
      <c r="AK26" s="442"/>
      <c r="AL26" s="443"/>
      <c r="AM26" s="441" t="s">
        <v>182</v>
      </c>
      <c r="AN26" s="442"/>
      <c r="AO26" s="442"/>
      <c r="AP26" s="442"/>
      <c r="AQ26" s="442"/>
      <c r="AR26" s="443"/>
      <c r="AS26" s="441" t="s">
        <v>176</v>
      </c>
      <c r="AT26" s="442"/>
      <c r="AU26" s="442"/>
      <c r="AV26" s="442"/>
      <c r="AW26" s="442"/>
      <c r="AX26" s="444"/>
      <c r="AY26" s="474" t="s">
        <v>183</v>
      </c>
      <c r="AZ26" s="475"/>
      <c r="BA26" s="475"/>
      <c r="BB26" s="475"/>
      <c r="BC26" s="475"/>
      <c r="BD26" s="475"/>
      <c r="BE26" s="475"/>
      <c r="BF26" s="475"/>
      <c r="BG26" s="475"/>
      <c r="BH26" s="475"/>
      <c r="BI26" s="475"/>
      <c r="BJ26" s="475"/>
      <c r="BK26" s="475"/>
      <c r="BL26" s="475"/>
      <c r="BM26" s="476"/>
      <c r="BN26" s="465" t="s">
        <v>176</v>
      </c>
      <c r="BO26" s="466"/>
      <c r="BP26" s="466"/>
      <c r="BQ26" s="466"/>
      <c r="BR26" s="466"/>
      <c r="BS26" s="466"/>
      <c r="BT26" s="466"/>
      <c r="BU26" s="467"/>
      <c r="BV26" s="465" t="s">
        <v>184</v>
      </c>
      <c r="BW26" s="466"/>
      <c r="BX26" s="466"/>
      <c r="BY26" s="466"/>
      <c r="BZ26" s="466"/>
      <c r="CA26" s="466"/>
      <c r="CB26" s="466"/>
      <c r="CC26" s="467"/>
      <c r="CD26" s="200"/>
      <c r="CE26" s="463"/>
      <c r="CF26" s="463"/>
      <c r="CG26" s="463"/>
      <c r="CH26" s="463"/>
      <c r="CI26" s="463"/>
      <c r="CJ26" s="463"/>
      <c r="CK26" s="463"/>
      <c r="CL26" s="463"/>
      <c r="CM26" s="463"/>
      <c r="CN26" s="463"/>
      <c r="CO26" s="463"/>
      <c r="CP26" s="463"/>
      <c r="CQ26" s="463"/>
      <c r="CR26" s="463"/>
      <c r="CS26" s="464"/>
      <c r="CT26" s="435"/>
      <c r="CU26" s="436"/>
      <c r="CV26" s="436"/>
      <c r="CW26" s="436"/>
      <c r="CX26" s="436"/>
      <c r="CY26" s="436"/>
      <c r="CZ26" s="436"/>
      <c r="DA26" s="437"/>
      <c r="DB26" s="435"/>
      <c r="DC26" s="436"/>
      <c r="DD26" s="436"/>
      <c r="DE26" s="436"/>
      <c r="DF26" s="436"/>
      <c r="DG26" s="436"/>
      <c r="DH26" s="436"/>
      <c r="DI26" s="437"/>
    </row>
    <row r="27" spans="1:119" ht="18.75" customHeight="1" thickBot="1">
      <c r="A27" s="186"/>
      <c r="B27" s="497"/>
      <c r="C27" s="498"/>
      <c r="D27" s="499"/>
      <c r="E27" s="438" t="s">
        <v>185</v>
      </c>
      <c r="F27" s="439"/>
      <c r="G27" s="439"/>
      <c r="H27" s="439"/>
      <c r="I27" s="439"/>
      <c r="J27" s="439"/>
      <c r="K27" s="440"/>
      <c r="L27" s="441">
        <v>1</v>
      </c>
      <c r="M27" s="442"/>
      <c r="N27" s="442"/>
      <c r="O27" s="442"/>
      <c r="P27" s="443"/>
      <c r="Q27" s="441">
        <v>2490</v>
      </c>
      <c r="R27" s="442"/>
      <c r="S27" s="442"/>
      <c r="T27" s="442"/>
      <c r="U27" s="442"/>
      <c r="V27" s="443"/>
      <c r="W27" s="507"/>
      <c r="X27" s="498"/>
      <c r="Y27" s="499"/>
      <c r="Z27" s="438" t="s">
        <v>186</v>
      </c>
      <c r="AA27" s="439"/>
      <c r="AB27" s="439"/>
      <c r="AC27" s="439"/>
      <c r="AD27" s="439"/>
      <c r="AE27" s="439"/>
      <c r="AF27" s="439"/>
      <c r="AG27" s="440"/>
      <c r="AH27" s="441" t="s">
        <v>187</v>
      </c>
      <c r="AI27" s="442"/>
      <c r="AJ27" s="442"/>
      <c r="AK27" s="442"/>
      <c r="AL27" s="443"/>
      <c r="AM27" s="441" t="s">
        <v>184</v>
      </c>
      <c r="AN27" s="442"/>
      <c r="AO27" s="442"/>
      <c r="AP27" s="442"/>
      <c r="AQ27" s="442"/>
      <c r="AR27" s="443"/>
      <c r="AS27" s="441" t="s">
        <v>184</v>
      </c>
      <c r="AT27" s="442"/>
      <c r="AU27" s="442"/>
      <c r="AV27" s="442"/>
      <c r="AW27" s="442"/>
      <c r="AX27" s="444"/>
      <c r="AY27" s="471" t="s">
        <v>188</v>
      </c>
      <c r="AZ27" s="472"/>
      <c r="BA27" s="472"/>
      <c r="BB27" s="472"/>
      <c r="BC27" s="472"/>
      <c r="BD27" s="472"/>
      <c r="BE27" s="472"/>
      <c r="BF27" s="472"/>
      <c r="BG27" s="472"/>
      <c r="BH27" s="472"/>
      <c r="BI27" s="472"/>
      <c r="BJ27" s="472"/>
      <c r="BK27" s="472"/>
      <c r="BL27" s="472"/>
      <c r="BM27" s="473"/>
      <c r="BN27" s="468">
        <v>10781</v>
      </c>
      <c r="BO27" s="469"/>
      <c r="BP27" s="469"/>
      <c r="BQ27" s="469"/>
      <c r="BR27" s="469"/>
      <c r="BS27" s="469"/>
      <c r="BT27" s="469"/>
      <c r="BU27" s="470"/>
      <c r="BV27" s="468">
        <v>10781</v>
      </c>
      <c r="BW27" s="469"/>
      <c r="BX27" s="469"/>
      <c r="BY27" s="469"/>
      <c r="BZ27" s="469"/>
      <c r="CA27" s="469"/>
      <c r="CB27" s="469"/>
      <c r="CC27" s="470"/>
      <c r="CD27" s="202"/>
      <c r="CE27" s="463"/>
      <c r="CF27" s="463"/>
      <c r="CG27" s="463"/>
      <c r="CH27" s="463"/>
      <c r="CI27" s="463"/>
      <c r="CJ27" s="463"/>
      <c r="CK27" s="463"/>
      <c r="CL27" s="463"/>
      <c r="CM27" s="463"/>
      <c r="CN27" s="463"/>
      <c r="CO27" s="463"/>
      <c r="CP27" s="463"/>
      <c r="CQ27" s="463"/>
      <c r="CR27" s="463"/>
      <c r="CS27" s="464"/>
      <c r="CT27" s="435"/>
      <c r="CU27" s="436"/>
      <c r="CV27" s="436"/>
      <c r="CW27" s="436"/>
      <c r="CX27" s="436"/>
      <c r="CY27" s="436"/>
      <c r="CZ27" s="436"/>
      <c r="DA27" s="437"/>
      <c r="DB27" s="435"/>
      <c r="DC27" s="436"/>
      <c r="DD27" s="436"/>
      <c r="DE27" s="436"/>
      <c r="DF27" s="436"/>
      <c r="DG27" s="436"/>
      <c r="DH27" s="436"/>
      <c r="DI27" s="437"/>
      <c r="DJ27" s="185"/>
      <c r="DK27" s="185"/>
      <c r="DL27" s="185"/>
      <c r="DM27" s="185"/>
      <c r="DN27" s="185"/>
      <c r="DO27" s="185"/>
    </row>
    <row r="28" spans="1:119" ht="18.75" customHeight="1">
      <c r="A28" s="186"/>
      <c r="B28" s="497"/>
      <c r="C28" s="498"/>
      <c r="D28" s="499"/>
      <c r="E28" s="438" t="s">
        <v>189</v>
      </c>
      <c r="F28" s="439"/>
      <c r="G28" s="439"/>
      <c r="H28" s="439"/>
      <c r="I28" s="439"/>
      <c r="J28" s="439"/>
      <c r="K28" s="440"/>
      <c r="L28" s="441">
        <v>1</v>
      </c>
      <c r="M28" s="442"/>
      <c r="N28" s="442"/>
      <c r="O28" s="442"/>
      <c r="P28" s="443"/>
      <c r="Q28" s="441">
        <v>1990</v>
      </c>
      <c r="R28" s="442"/>
      <c r="S28" s="442"/>
      <c r="T28" s="442"/>
      <c r="U28" s="442"/>
      <c r="V28" s="443"/>
      <c r="W28" s="507"/>
      <c r="X28" s="498"/>
      <c r="Y28" s="499"/>
      <c r="Z28" s="438" t="s">
        <v>190</v>
      </c>
      <c r="AA28" s="439"/>
      <c r="AB28" s="439"/>
      <c r="AC28" s="439"/>
      <c r="AD28" s="439"/>
      <c r="AE28" s="439"/>
      <c r="AF28" s="439"/>
      <c r="AG28" s="440"/>
      <c r="AH28" s="441" t="s">
        <v>139</v>
      </c>
      <c r="AI28" s="442"/>
      <c r="AJ28" s="442"/>
      <c r="AK28" s="442"/>
      <c r="AL28" s="443"/>
      <c r="AM28" s="441" t="s">
        <v>139</v>
      </c>
      <c r="AN28" s="442"/>
      <c r="AO28" s="442"/>
      <c r="AP28" s="442"/>
      <c r="AQ28" s="442"/>
      <c r="AR28" s="443"/>
      <c r="AS28" s="441" t="s">
        <v>184</v>
      </c>
      <c r="AT28" s="442"/>
      <c r="AU28" s="442"/>
      <c r="AV28" s="442"/>
      <c r="AW28" s="442"/>
      <c r="AX28" s="444"/>
      <c r="AY28" s="448" t="s">
        <v>191</v>
      </c>
      <c r="AZ28" s="449"/>
      <c r="BA28" s="449"/>
      <c r="BB28" s="450"/>
      <c r="BC28" s="457" t="s">
        <v>47</v>
      </c>
      <c r="BD28" s="458"/>
      <c r="BE28" s="458"/>
      <c r="BF28" s="458"/>
      <c r="BG28" s="458"/>
      <c r="BH28" s="458"/>
      <c r="BI28" s="458"/>
      <c r="BJ28" s="458"/>
      <c r="BK28" s="458"/>
      <c r="BL28" s="458"/>
      <c r="BM28" s="459"/>
      <c r="BN28" s="460">
        <v>284295</v>
      </c>
      <c r="BO28" s="461"/>
      <c r="BP28" s="461"/>
      <c r="BQ28" s="461"/>
      <c r="BR28" s="461"/>
      <c r="BS28" s="461"/>
      <c r="BT28" s="461"/>
      <c r="BU28" s="462"/>
      <c r="BV28" s="460">
        <v>351583</v>
      </c>
      <c r="BW28" s="461"/>
      <c r="BX28" s="461"/>
      <c r="BY28" s="461"/>
      <c r="BZ28" s="461"/>
      <c r="CA28" s="461"/>
      <c r="CB28" s="461"/>
      <c r="CC28" s="462"/>
      <c r="CD28" s="200"/>
      <c r="CE28" s="463"/>
      <c r="CF28" s="463"/>
      <c r="CG28" s="463"/>
      <c r="CH28" s="463"/>
      <c r="CI28" s="463"/>
      <c r="CJ28" s="463"/>
      <c r="CK28" s="463"/>
      <c r="CL28" s="463"/>
      <c r="CM28" s="463"/>
      <c r="CN28" s="463"/>
      <c r="CO28" s="463"/>
      <c r="CP28" s="463"/>
      <c r="CQ28" s="463"/>
      <c r="CR28" s="463"/>
      <c r="CS28" s="464"/>
      <c r="CT28" s="435"/>
      <c r="CU28" s="436"/>
      <c r="CV28" s="436"/>
      <c r="CW28" s="436"/>
      <c r="CX28" s="436"/>
      <c r="CY28" s="436"/>
      <c r="CZ28" s="436"/>
      <c r="DA28" s="437"/>
      <c r="DB28" s="435"/>
      <c r="DC28" s="436"/>
      <c r="DD28" s="436"/>
      <c r="DE28" s="436"/>
      <c r="DF28" s="436"/>
      <c r="DG28" s="436"/>
      <c r="DH28" s="436"/>
      <c r="DI28" s="437"/>
      <c r="DJ28" s="185"/>
      <c r="DK28" s="185"/>
      <c r="DL28" s="185"/>
      <c r="DM28" s="185"/>
      <c r="DN28" s="185"/>
      <c r="DO28" s="185"/>
    </row>
    <row r="29" spans="1:119" ht="18.75" customHeight="1">
      <c r="A29" s="186"/>
      <c r="B29" s="497"/>
      <c r="C29" s="498"/>
      <c r="D29" s="499"/>
      <c r="E29" s="438" t="s">
        <v>192</v>
      </c>
      <c r="F29" s="439"/>
      <c r="G29" s="439"/>
      <c r="H29" s="439"/>
      <c r="I29" s="439"/>
      <c r="J29" s="439"/>
      <c r="K29" s="440"/>
      <c r="L29" s="441">
        <v>8</v>
      </c>
      <c r="M29" s="442"/>
      <c r="N29" s="442"/>
      <c r="O29" s="442"/>
      <c r="P29" s="443"/>
      <c r="Q29" s="441">
        <v>1800</v>
      </c>
      <c r="R29" s="442"/>
      <c r="S29" s="442"/>
      <c r="T29" s="442"/>
      <c r="U29" s="442"/>
      <c r="V29" s="443"/>
      <c r="W29" s="508"/>
      <c r="X29" s="509"/>
      <c r="Y29" s="510"/>
      <c r="Z29" s="438" t="s">
        <v>193</v>
      </c>
      <c r="AA29" s="439"/>
      <c r="AB29" s="439"/>
      <c r="AC29" s="439"/>
      <c r="AD29" s="439"/>
      <c r="AE29" s="439"/>
      <c r="AF29" s="439"/>
      <c r="AG29" s="440"/>
      <c r="AH29" s="441">
        <v>67</v>
      </c>
      <c r="AI29" s="442"/>
      <c r="AJ29" s="442"/>
      <c r="AK29" s="442"/>
      <c r="AL29" s="443"/>
      <c r="AM29" s="441">
        <v>190682</v>
      </c>
      <c r="AN29" s="442"/>
      <c r="AO29" s="442"/>
      <c r="AP29" s="442"/>
      <c r="AQ29" s="442"/>
      <c r="AR29" s="443"/>
      <c r="AS29" s="441">
        <v>2846</v>
      </c>
      <c r="AT29" s="442"/>
      <c r="AU29" s="442"/>
      <c r="AV29" s="442"/>
      <c r="AW29" s="442"/>
      <c r="AX29" s="444"/>
      <c r="AY29" s="451"/>
      <c r="AZ29" s="452"/>
      <c r="BA29" s="452"/>
      <c r="BB29" s="453"/>
      <c r="BC29" s="445" t="s">
        <v>194</v>
      </c>
      <c r="BD29" s="446"/>
      <c r="BE29" s="446"/>
      <c r="BF29" s="446"/>
      <c r="BG29" s="446"/>
      <c r="BH29" s="446"/>
      <c r="BI29" s="446"/>
      <c r="BJ29" s="446"/>
      <c r="BK29" s="446"/>
      <c r="BL29" s="446"/>
      <c r="BM29" s="447"/>
      <c r="BN29" s="465">
        <v>239900</v>
      </c>
      <c r="BO29" s="466"/>
      <c r="BP29" s="466"/>
      <c r="BQ29" s="466"/>
      <c r="BR29" s="466"/>
      <c r="BS29" s="466"/>
      <c r="BT29" s="466"/>
      <c r="BU29" s="467"/>
      <c r="BV29" s="465">
        <v>230776</v>
      </c>
      <c r="BW29" s="466"/>
      <c r="BX29" s="466"/>
      <c r="BY29" s="466"/>
      <c r="BZ29" s="466"/>
      <c r="CA29" s="466"/>
      <c r="CB29" s="466"/>
      <c r="CC29" s="467"/>
      <c r="CD29" s="202"/>
      <c r="CE29" s="463"/>
      <c r="CF29" s="463"/>
      <c r="CG29" s="463"/>
      <c r="CH29" s="463"/>
      <c r="CI29" s="463"/>
      <c r="CJ29" s="463"/>
      <c r="CK29" s="463"/>
      <c r="CL29" s="463"/>
      <c r="CM29" s="463"/>
      <c r="CN29" s="463"/>
      <c r="CO29" s="463"/>
      <c r="CP29" s="463"/>
      <c r="CQ29" s="463"/>
      <c r="CR29" s="463"/>
      <c r="CS29" s="464"/>
      <c r="CT29" s="435"/>
      <c r="CU29" s="436"/>
      <c r="CV29" s="436"/>
      <c r="CW29" s="436"/>
      <c r="CX29" s="436"/>
      <c r="CY29" s="436"/>
      <c r="CZ29" s="436"/>
      <c r="DA29" s="437"/>
      <c r="DB29" s="435"/>
      <c r="DC29" s="436"/>
      <c r="DD29" s="436"/>
      <c r="DE29" s="436"/>
      <c r="DF29" s="436"/>
      <c r="DG29" s="436"/>
      <c r="DH29" s="436"/>
      <c r="DI29" s="437"/>
      <c r="DJ29" s="185"/>
      <c r="DK29" s="185"/>
      <c r="DL29" s="185"/>
      <c r="DM29" s="185"/>
      <c r="DN29" s="185"/>
      <c r="DO29" s="185"/>
    </row>
    <row r="30" spans="1:119" ht="18.75" customHeight="1" thickBot="1">
      <c r="A30" s="186"/>
      <c r="B30" s="500"/>
      <c r="C30" s="501"/>
      <c r="D30" s="502"/>
      <c r="E30" s="511"/>
      <c r="F30" s="512"/>
      <c r="G30" s="512"/>
      <c r="H30" s="512"/>
      <c r="I30" s="512"/>
      <c r="J30" s="512"/>
      <c r="K30" s="513"/>
      <c r="L30" s="514"/>
      <c r="M30" s="515"/>
      <c r="N30" s="515"/>
      <c r="O30" s="515"/>
      <c r="P30" s="516"/>
      <c r="Q30" s="514"/>
      <c r="R30" s="515"/>
      <c r="S30" s="515"/>
      <c r="T30" s="515"/>
      <c r="U30" s="515"/>
      <c r="V30" s="516"/>
      <c r="W30" s="517" t="s">
        <v>195</v>
      </c>
      <c r="X30" s="518"/>
      <c r="Y30" s="518"/>
      <c r="Z30" s="518"/>
      <c r="AA30" s="518"/>
      <c r="AB30" s="518"/>
      <c r="AC30" s="518"/>
      <c r="AD30" s="518"/>
      <c r="AE30" s="518"/>
      <c r="AF30" s="518"/>
      <c r="AG30" s="519"/>
      <c r="AH30" s="429">
        <v>96.1</v>
      </c>
      <c r="AI30" s="430"/>
      <c r="AJ30" s="430"/>
      <c r="AK30" s="430"/>
      <c r="AL30" s="430"/>
      <c r="AM30" s="430"/>
      <c r="AN30" s="430"/>
      <c r="AO30" s="430"/>
      <c r="AP30" s="430"/>
      <c r="AQ30" s="430"/>
      <c r="AR30" s="430"/>
      <c r="AS30" s="430"/>
      <c r="AT30" s="430"/>
      <c r="AU30" s="430"/>
      <c r="AV30" s="430"/>
      <c r="AW30" s="430"/>
      <c r="AX30" s="431"/>
      <c r="AY30" s="454"/>
      <c r="AZ30" s="455"/>
      <c r="BA30" s="455"/>
      <c r="BB30" s="456"/>
      <c r="BC30" s="432" t="s">
        <v>49</v>
      </c>
      <c r="BD30" s="433"/>
      <c r="BE30" s="433"/>
      <c r="BF30" s="433"/>
      <c r="BG30" s="433"/>
      <c r="BH30" s="433"/>
      <c r="BI30" s="433"/>
      <c r="BJ30" s="433"/>
      <c r="BK30" s="433"/>
      <c r="BL30" s="433"/>
      <c r="BM30" s="434"/>
      <c r="BN30" s="468">
        <v>1478850</v>
      </c>
      <c r="BO30" s="469"/>
      <c r="BP30" s="469"/>
      <c r="BQ30" s="469"/>
      <c r="BR30" s="469"/>
      <c r="BS30" s="469"/>
      <c r="BT30" s="469"/>
      <c r="BU30" s="470"/>
      <c r="BV30" s="468">
        <v>1582940</v>
      </c>
      <c r="BW30" s="469"/>
      <c r="BX30" s="469"/>
      <c r="BY30" s="469"/>
      <c r="BZ30" s="469"/>
      <c r="CA30" s="469"/>
      <c r="CB30" s="469"/>
      <c r="CC30" s="470"/>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c r="A32" s="186"/>
      <c r="B32" s="212"/>
      <c r="C32" s="213" t="s">
        <v>196</v>
      </c>
      <c r="D32" s="213"/>
      <c r="E32" s="213"/>
      <c r="F32" s="210"/>
      <c r="G32" s="210"/>
      <c r="H32" s="210"/>
      <c r="I32" s="210"/>
      <c r="J32" s="210"/>
      <c r="K32" s="210"/>
      <c r="L32" s="210"/>
      <c r="M32" s="210"/>
      <c r="N32" s="210"/>
      <c r="O32" s="210"/>
      <c r="P32" s="210"/>
      <c r="Q32" s="210"/>
      <c r="R32" s="210"/>
      <c r="S32" s="210"/>
      <c r="T32" s="210"/>
      <c r="U32" s="210" t="s">
        <v>197</v>
      </c>
      <c r="V32" s="210"/>
      <c r="W32" s="210"/>
      <c r="X32" s="210"/>
      <c r="Y32" s="210"/>
      <c r="Z32" s="210"/>
      <c r="AA32" s="210"/>
      <c r="AB32" s="210"/>
      <c r="AC32" s="210"/>
      <c r="AD32" s="210"/>
      <c r="AE32" s="210"/>
      <c r="AF32" s="210"/>
      <c r="AG32" s="210"/>
      <c r="AH32" s="210"/>
      <c r="AI32" s="210"/>
      <c r="AJ32" s="210"/>
      <c r="AK32" s="210"/>
      <c r="AL32" s="210"/>
      <c r="AM32" s="214" t="s">
        <v>198</v>
      </c>
      <c r="AN32" s="210"/>
      <c r="AO32" s="210"/>
      <c r="AP32" s="210"/>
      <c r="AQ32" s="210"/>
      <c r="AR32" s="210"/>
      <c r="AS32" s="214"/>
      <c r="AT32" s="214"/>
      <c r="AU32" s="214"/>
      <c r="AV32" s="214"/>
      <c r="AW32" s="214"/>
      <c r="AX32" s="214"/>
      <c r="AY32" s="214"/>
      <c r="AZ32" s="214"/>
      <c r="BA32" s="214"/>
      <c r="BB32" s="210"/>
      <c r="BC32" s="214"/>
      <c r="BD32" s="210"/>
      <c r="BE32" s="214" t="s">
        <v>199</v>
      </c>
      <c r="BF32" s="210"/>
      <c r="BG32" s="210"/>
      <c r="BH32" s="210"/>
      <c r="BI32" s="210"/>
      <c r="BJ32" s="214"/>
      <c r="BK32" s="214"/>
      <c r="BL32" s="214"/>
      <c r="BM32" s="214"/>
      <c r="BN32" s="214"/>
      <c r="BO32" s="214"/>
      <c r="BP32" s="214"/>
      <c r="BQ32" s="214"/>
      <c r="BR32" s="210"/>
      <c r="BS32" s="210"/>
      <c r="BT32" s="210"/>
      <c r="BU32" s="210"/>
      <c r="BV32" s="210"/>
      <c r="BW32" s="210" t="s">
        <v>200</v>
      </c>
      <c r="BX32" s="210"/>
      <c r="BY32" s="210"/>
      <c r="BZ32" s="210"/>
      <c r="CA32" s="210"/>
      <c r="CB32" s="214"/>
      <c r="CC32" s="214"/>
      <c r="CD32" s="214"/>
      <c r="CE32" s="214"/>
      <c r="CF32" s="214"/>
      <c r="CG32" s="214"/>
      <c r="CH32" s="214"/>
      <c r="CI32" s="214"/>
      <c r="CJ32" s="214"/>
      <c r="CK32" s="214"/>
      <c r="CL32" s="214"/>
      <c r="CM32" s="214"/>
      <c r="CN32" s="214"/>
      <c r="CO32" s="214" t="s">
        <v>201</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c r="A33" s="186"/>
      <c r="B33" s="212"/>
      <c r="C33" s="428" t="s">
        <v>202</v>
      </c>
      <c r="D33" s="428"/>
      <c r="E33" s="427" t="s">
        <v>203</v>
      </c>
      <c r="F33" s="427"/>
      <c r="G33" s="427"/>
      <c r="H33" s="427"/>
      <c r="I33" s="427"/>
      <c r="J33" s="427"/>
      <c r="K33" s="427"/>
      <c r="L33" s="427"/>
      <c r="M33" s="427"/>
      <c r="N33" s="427"/>
      <c r="O33" s="427"/>
      <c r="P33" s="427"/>
      <c r="Q33" s="427"/>
      <c r="R33" s="427"/>
      <c r="S33" s="427"/>
      <c r="T33" s="215"/>
      <c r="U33" s="428" t="s">
        <v>204</v>
      </c>
      <c r="V33" s="428"/>
      <c r="W33" s="427" t="s">
        <v>205</v>
      </c>
      <c r="X33" s="427"/>
      <c r="Y33" s="427"/>
      <c r="Z33" s="427"/>
      <c r="AA33" s="427"/>
      <c r="AB33" s="427"/>
      <c r="AC33" s="427"/>
      <c r="AD33" s="427"/>
      <c r="AE33" s="427"/>
      <c r="AF33" s="427"/>
      <c r="AG33" s="427"/>
      <c r="AH33" s="427"/>
      <c r="AI33" s="427"/>
      <c r="AJ33" s="427"/>
      <c r="AK33" s="427"/>
      <c r="AL33" s="215"/>
      <c r="AM33" s="428" t="s">
        <v>204</v>
      </c>
      <c r="AN33" s="428"/>
      <c r="AO33" s="427" t="s">
        <v>206</v>
      </c>
      <c r="AP33" s="427"/>
      <c r="AQ33" s="427"/>
      <c r="AR33" s="427"/>
      <c r="AS33" s="427"/>
      <c r="AT33" s="427"/>
      <c r="AU33" s="427"/>
      <c r="AV33" s="427"/>
      <c r="AW33" s="427"/>
      <c r="AX33" s="427"/>
      <c r="AY33" s="427"/>
      <c r="AZ33" s="427"/>
      <c r="BA33" s="427"/>
      <c r="BB33" s="427"/>
      <c r="BC33" s="427"/>
      <c r="BD33" s="216"/>
      <c r="BE33" s="427" t="s">
        <v>207</v>
      </c>
      <c r="BF33" s="427"/>
      <c r="BG33" s="427" t="s">
        <v>208</v>
      </c>
      <c r="BH33" s="427"/>
      <c r="BI33" s="427"/>
      <c r="BJ33" s="427"/>
      <c r="BK33" s="427"/>
      <c r="BL33" s="427"/>
      <c r="BM33" s="427"/>
      <c r="BN33" s="427"/>
      <c r="BO33" s="427"/>
      <c r="BP33" s="427"/>
      <c r="BQ33" s="427"/>
      <c r="BR33" s="427"/>
      <c r="BS33" s="427"/>
      <c r="BT33" s="427"/>
      <c r="BU33" s="427"/>
      <c r="BV33" s="216"/>
      <c r="BW33" s="428" t="s">
        <v>207</v>
      </c>
      <c r="BX33" s="428"/>
      <c r="BY33" s="427" t="s">
        <v>209</v>
      </c>
      <c r="BZ33" s="427"/>
      <c r="CA33" s="427"/>
      <c r="CB33" s="427"/>
      <c r="CC33" s="427"/>
      <c r="CD33" s="427"/>
      <c r="CE33" s="427"/>
      <c r="CF33" s="427"/>
      <c r="CG33" s="427"/>
      <c r="CH33" s="427"/>
      <c r="CI33" s="427"/>
      <c r="CJ33" s="427"/>
      <c r="CK33" s="427"/>
      <c r="CL33" s="427"/>
      <c r="CM33" s="427"/>
      <c r="CN33" s="215"/>
      <c r="CO33" s="428" t="s">
        <v>210</v>
      </c>
      <c r="CP33" s="428"/>
      <c r="CQ33" s="427" t="s">
        <v>211</v>
      </c>
      <c r="CR33" s="427"/>
      <c r="CS33" s="427"/>
      <c r="CT33" s="427"/>
      <c r="CU33" s="427"/>
      <c r="CV33" s="427"/>
      <c r="CW33" s="427"/>
      <c r="CX33" s="427"/>
      <c r="CY33" s="427"/>
      <c r="CZ33" s="427"/>
      <c r="DA33" s="427"/>
      <c r="DB33" s="427"/>
      <c r="DC33" s="427"/>
      <c r="DD33" s="427"/>
      <c r="DE33" s="427"/>
      <c r="DF33" s="215"/>
      <c r="DG33" s="426" t="s">
        <v>212</v>
      </c>
      <c r="DH33" s="426"/>
      <c r="DI33" s="217"/>
      <c r="DJ33" s="185"/>
      <c r="DK33" s="185"/>
      <c r="DL33" s="185"/>
      <c r="DM33" s="185"/>
      <c r="DN33" s="185"/>
      <c r="DO33" s="185"/>
    </row>
    <row r="34" spans="1:119" ht="32.25" customHeight="1">
      <c r="A34" s="186"/>
      <c r="B34" s="212"/>
      <c r="C34" s="424">
        <f>IF(E34="","",1)</f>
        <v>1</v>
      </c>
      <c r="D34" s="424"/>
      <c r="E34" s="423" t="str">
        <f>IF('各会計、関係団体の財政状況及び健全化判断比率'!B7="","",'各会計、関係団体の財政状況及び健全化判断比率'!B7)</f>
        <v>一般会計</v>
      </c>
      <c r="F34" s="423"/>
      <c r="G34" s="423"/>
      <c r="H34" s="423"/>
      <c r="I34" s="423"/>
      <c r="J34" s="423"/>
      <c r="K34" s="423"/>
      <c r="L34" s="423"/>
      <c r="M34" s="423"/>
      <c r="N34" s="423"/>
      <c r="O34" s="423"/>
      <c r="P34" s="423"/>
      <c r="Q34" s="423"/>
      <c r="R34" s="423"/>
      <c r="S34" s="423"/>
      <c r="T34" s="213"/>
      <c r="U34" s="424">
        <f>IF(W34="","",MAX(C34:D43)+1)</f>
        <v>3</v>
      </c>
      <c r="V34" s="424"/>
      <c r="W34" s="423" t="str">
        <f>IF('各会計、関係団体の財政状況及び健全化判断比率'!B28="","",'各会計、関係団体の財政状況及び健全化判断比率'!B28)</f>
        <v>国民健康保険特別会計</v>
      </c>
      <c r="X34" s="423"/>
      <c r="Y34" s="423"/>
      <c r="Z34" s="423"/>
      <c r="AA34" s="423"/>
      <c r="AB34" s="423"/>
      <c r="AC34" s="423"/>
      <c r="AD34" s="423"/>
      <c r="AE34" s="423"/>
      <c r="AF34" s="423"/>
      <c r="AG34" s="423"/>
      <c r="AH34" s="423"/>
      <c r="AI34" s="423"/>
      <c r="AJ34" s="423"/>
      <c r="AK34" s="423"/>
      <c r="AL34" s="213"/>
      <c r="AM34" s="424" t="str">
        <f>IF(AO34="","",MAX(C34:D43,U34:V43)+1)</f>
        <v/>
      </c>
      <c r="AN34" s="424"/>
      <c r="AO34" s="423"/>
      <c r="AP34" s="423"/>
      <c r="AQ34" s="423"/>
      <c r="AR34" s="423"/>
      <c r="AS34" s="423"/>
      <c r="AT34" s="423"/>
      <c r="AU34" s="423"/>
      <c r="AV34" s="423"/>
      <c r="AW34" s="423"/>
      <c r="AX34" s="423"/>
      <c r="AY34" s="423"/>
      <c r="AZ34" s="423"/>
      <c r="BA34" s="423"/>
      <c r="BB34" s="423"/>
      <c r="BC34" s="423"/>
      <c r="BD34" s="213"/>
      <c r="BE34" s="424">
        <f>IF(BG34="","",MAX(C34:D43,U34:V43,AM34:AN43)+1)</f>
        <v>6</v>
      </c>
      <c r="BF34" s="424"/>
      <c r="BG34" s="423" t="str">
        <f>IF('各会計、関係団体の財政状況及び健全化判断比率'!B31="","",'各会計、関係団体の財政状況及び健全化判断比率'!B31)</f>
        <v>簡易水道特別会計</v>
      </c>
      <c r="BH34" s="423"/>
      <c r="BI34" s="423"/>
      <c r="BJ34" s="423"/>
      <c r="BK34" s="423"/>
      <c r="BL34" s="423"/>
      <c r="BM34" s="423"/>
      <c r="BN34" s="423"/>
      <c r="BO34" s="423"/>
      <c r="BP34" s="423"/>
      <c r="BQ34" s="423"/>
      <c r="BR34" s="423"/>
      <c r="BS34" s="423"/>
      <c r="BT34" s="423"/>
      <c r="BU34" s="423"/>
      <c r="BV34" s="213"/>
      <c r="BW34" s="424">
        <f>IF(BY34="","",MAX(C34:D43,U34:V43,AM34:AN43,BE34:BF43)+1)</f>
        <v>7</v>
      </c>
      <c r="BX34" s="424"/>
      <c r="BY34" s="423" t="str">
        <f>IF('各会計、関係団体の財政状況及び健全化判断比率'!B68="","",'各会計、関係団体の財政状況及び健全化判断比率'!B68)</f>
        <v>こうち人づくり広域連合</v>
      </c>
      <c r="BZ34" s="423"/>
      <c r="CA34" s="423"/>
      <c r="CB34" s="423"/>
      <c r="CC34" s="423"/>
      <c r="CD34" s="423"/>
      <c r="CE34" s="423"/>
      <c r="CF34" s="423"/>
      <c r="CG34" s="423"/>
      <c r="CH34" s="423"/>
      <c r="CI34" s="423"/>
      <c r="CJ34" s="423"/>
      <c r="CK34" s="423"/>
      <c r="CL34" s="423"/>
      <c r="CM34" s="423"/>
      <c r="CN34" s="213"/>
      <c r="CO34" s="424" t="str">
        <f>IF(CQ34="","",MAX(C34:D43,U34:V43,AM34:AN43,BE34:BF43,BW34:BX43)+1)</f>
        <v/>
      </c>
      <c r="CP34" s="424"/>
      <c r="CQ34" s="423" t="str">
        <f>IF('各会計、関係団体の財政状況及び健全化判断比率'!BS7="","",'各会計、関係団体の財政状況及び健全化判断比率'!BS7)</f>
        <v/>
      </c>
      <c r="CR34" s="423"/>
      <c r="CS34" s="423"/>
      <c r="CT34" s="423"/>
      <c r="CU34" s="423"/>
      <c r="CV34" s="423"/>
      <c r="CW34" s="423"/>
      <c r="CX34" s="423"/>
      <c r="CY34" s="423"/>
      <c r="CZ34" s="423"/>
      <c r="DA34" s="423"/>
      <c r="DB34" s="423"/>
      <c r="DC34" s="423"/>
      <c r="DD34" s="423"/>
      <c r="DE34" s="423"/>
      <c r="DF34" s="210"/>
      <c r="DG34" s="425" t="str">
        <f>IF('各会計、関係団体の財政状況及び健全化判断比率'!BR7="","",'各会計、関係団体の財政状況及び健全化判断比率'!BR7)</f>
        <v/>
      </c>
      <c r="DH34" s="425"/>
      <c r="DI34" s="217"/>
      <c r="DJ34" s="185"/>
      <c r="DK34" s="185"/>
      <c r="DL34" s="185"/>
      <c r="DM34" s="185"/>
      <c r="DN34" s="185"/>
      <c r="DO34" s="185"/>
    </row>
    <row r="35" spans="1:119" ht="32.25" customHeight="1">
      <c r="A35" s="186"/>
      <c r="B35" s="212"/>
      <c r="C35" s="424">
        <f>IF(E35="","",C34+1)</f>
        <v>2</v>
      </c>
      <c r="D35" s="424"/>
      <c r="E35" s="423" t="str">
        <f>IF('各会計、関係団体の財政状況及び健全化判断比率'!B8="","",'各会計、関係団体の財政状況及び健全化判断比率'!B8)</f>
        <v>住宅新築資金等特別会計</v>
      </c>
      <c r="F35" s="423"/>
      <c r="G35" s="423"/>
      <c r="H35" s="423"/>
      <c r="I35" s="423"/>
      <c r="J35" s="423"/>
      <c r="K35" s="423"/>
      <c r="L35" s="423"/>
      <c r="M35" s="423"/>
      <c r="N35" s="423"/>
      <c r="O35" s="423"/>
      <c r="P35" s="423"/>
      <c r="Q35" s="423"/>
      <c r="R35" s="423"/>
      <c r="S35" s="423"/>
      <c r="T35" s="213"/>
      <c r="U35" s="424">
        <f>IF(W35="","",U34+1)</f>
        <v>4</v>
      </c>
      <c r="V35" s="424"/>
      <c r="W35" s="423" t="str">
        <f>IF('各会計、関係団体の財政状況及び健全化判断比率'!B29="","",'各会計、関係団体の財政状況及び健全化判断比率'!B29)</f>
        <v>介護保険特別会計</v>
      </c>
      <c r="X35" s="423"/>
      <c r="Y35" s="423"/>
      <c r="Z35" s="423"/>
      <c r="AA35" s="423"/>
      <c r="AB35" s="423"/>
      <c r="AC35" s="423"/>
      <c r="AD35" s="423"/>
      <c r="AE35" s="423"/>
      <c r="AF35" s="423"/>
      <c r="AG35" s="423"/>
      <c r="AH35" s="423"/>
      <c r="AI35" s="423"/>
      <c r="AJ35" s="423"/>
      <c r="AK35" s="423"/>
      <c r="AL35" s="213"/>
      <c r="AM35" s="424" t="str">
        <f t="shared" ref="AM35:AM43" si="0">IF(AO35="","",AM34+1)</f>
        <v/>
      </c>
      <c r="AN35" s="424"/>
      <c r="AO35" s="423"/>
      <c r="AP35" s="423"/>
      <c r="AQ35" s="423"/>
      <c r="AR35" s="423"/>
      <c r="AS35" s="423"/>
      <c r="AT35" s="423"/>
      <c r="AU35" s="423"/>
      <c r="AV35" s="423"/>
      <c r="AW35" s="423"/>
      <c r="AX35" s="423"/>
      <c r="AY35" s="423"/>
      <c r="AZ35" s="423"/>
      <c r="BA35" s="423"/>
      <c r="BB35" s="423"/>
      <c r="BC35" s="423"/>
      <c r="BD35" s="213"/>
      <c r="BE35" s="424" t="str">
        <f t="shared" ref="BE35:BE43" si="1">IF(BG35="","",BE34+1)</f>
        <v/>
      </c>
      <c r="BF35" s="424"/>
      <c r="BG35" s="423"/>
      <c r="BH35" s="423"/>
      <c r="BI35" s="423"/>
      <c r="BJ35" s="423"/>
      <c r="BK35" s="423"/>
      <c r="BL35" s="423"/>
      <c r="BM35" s="423"/>
      <c r="BN35" s="423"/>
      <c r="BO35" s="423"/>
      <c r="BP35" s="423"/>
      <c r="BQ35" s="423"/>
      <c r="BR35" s="423"/>
      <c r="BS35" s="423"/>
      <c r="BT35" s="423"/>
      <c r="BU35" s="423"/>
      <c r="BV35" s="213"/>
      <c r="BW35" s="424">
        <f t="shared" ref="BW35:BW43" si="2">IF(BY35="","",BW34+1)</f>
        <v>8</v>
      </c>
      <c r="BX35" s="424"/>
      <c r="BY35" s="423" t="str">
        <f>IF('各会計、関係団体の財政状況及び健全化判断比率'!B69="","",'各会計、関係団体の財政状況及び健全化判断比率'!B69)</f>
        <v>高知県後期高齢者医療広域連合(一般会計)</v>
      </c>
      <c r="BZ35" s="423"/>
      <c r="CA35" s="423"/>
      <c r="CB35" s="423"/>
      <c r="CC35" s="423"/>
      <c r="CD35" s="423"/>
      <c r="CE35" s="423"/>
      <c r="CF35" s="423"/>
      <c r="CG35" s="423"/>
      <c r="CH35" s="423"/>
      <c r="CI35" s="423"/>
      <c r="CJ35" s="423"/>
      <c r="CK35" s="423"/>
      <c r="CL35" s="423"/>
      <c r="CM35" s="423"/>
      <c r="CN35" s="213"/>
      <c r="CO35" s="424" t="str">
        <f t="shared" ref="CO35:CO43" si="3">IF(CQ35="","",CO34+1)</f>
        <v/>
      </c>
      <c r="CP35" s="424"/>
      <c r="CQ35" s="423" t="str">
        <f>IF('各会計、関係団体の財政状況及び健全化判断比率'!BS8="","",'各会計、関係団体の財政状況及び健全化判断比率'!BS8)</f>
        <v/>
      </c>
      <c r="CR35" s="423"/>
      <c r="CS35" s="423"/>
      <c r="CT35" s="423"/>
      <c r="CU35" s="423"/>
      <c r="CV35" s="423"/>
      <c r="CW35" s="423"/>
      <c r="CX35" s="423"/>
      <c r="CY35" s="423"/>
      <c r="CZ35" s="423"/>
      <c r="DA35" s="423"/>
      <c r="DB35" s="423"/>
      <c r="DC35" s="423"/>
      <c r="DD35" s="423"/>
      <c r="DE35" s="423"/>
      <c r="DF35" s="210"/>
      <c r="DG35" s="425" t="str">
        <f>IF('各会計、関係団体の財政状況及び健全化判断比率'!BR8="","",'各会計、関係団体の財政状況及び健全化判断比率'!BR8)</f>
        <v/>
      </c>
      <c r="DH35" s="425"/>
      <c r="DI35" s="217"/>
      <c r="DJ35" s="185"/>
      <c r="DK35" s="185"/>
      <c r="DL35" s="185"/>
      <c r="DM35" s="185"/>
      <c r="DN35" s="185"/>
      <c r="DO35" s="185"/>
    </row>
    <row r="36" spans="1:119" ht="32.25" customHeight="1">
      <c r="A36" s="186"/>
      <c r="B36" s="212"/>
      <c r="C36" s="424" t="str">
        <f>IF(E36="","",C35+1)</f>
        <v/>
      </c>
      <c r="D36" s="424"/>
      <c r="E36" s="423" t="str">
        <f>IF('各会計、関係団体の財政状況及び健全化判断比率'!B9="","",'各会計、関係団体の財政状況及び健全化判断比率'!B9)</f>
        <v/>
      </c>
      <c r="F36" s="423"/>
      <c r="G36" s="423"/>
      <c r="H36" s="423"/>
      <c r="I36" s="423"/>
      <c r="J36" s="423"/>
      <c r="K36" s="423"/>
      <c r="L36" s="423"/>
      <c r="M36" s="423"/>
      <c r="N36" s="423"/>
      <c r="O36" s="423"/>
      <c r="P36" s="423"/>
      <c r="Q36" s="423"/>
      <c r="R36" s="423"/>
      <c r="S36" s="423"/>
      <c r="T36" s="213"/>
      <c r="U36" s="424">
        <f t="shared" ref="U36:U43" si="4">IF(W36="","",U35+1)</f>
        <v>5</v>
      </c>
      <c r="V36" s="424"/>
      <c r="W36" s="423" t="str">
        <f>IF('各会計、関係団体の財政状況及び健全化判断比率'!B30="","",'各会計、関係団体の財政状況及び健全化判断比率'!B30)</f>
        <v>後期高齢者医療特別会計</v>
      </c>
      <c r="X36" s="423"/>
      <c r="Y36" s="423"/>
      <c r="Z36" s="423"/>
      <c r="AA36" s="423"/>
      <c r="AB36" s="423"/>
      <c r="AC36" s="423"/>
      <c r="AD36" s="423"/>
      <c r="AE36" s="423"/>
      <c r="AF36" s="423"/>
      <c r="AG36" s="423"/>
      <c r="AH36" s="423"/>
      <c r="AI36" s="423"/>
      <c r="AJ36" s="423"/>
      <c r="AK36" s="423"/>
      <c r="AL36" s="213"/>
      <c r="AM36" s="424" t="str">
        <f t="shared" si="0"/>
        <v/>
      </c>
      <c r="AN36" s="424"/>
      <c r="AO36" s="423"/>
      <c r="AP36" s="423"/>
      <c r="AQ36" s="423"/>
      <c r="AR36" s="423"/>
      <c r="AS36" s="423"/>
      <c r="AT36" s="423"/>
      <c r="AU36" s="423"/>
      <c r="AV36" s="423"/>
      <c r="AW36" s="423"/>
      <c r="AX36" s="423"/>
      <c r="AY36" s="423"/>
      <c r="AZ36" s="423"/>
      <c r="BA36" s="423"/>
      <c r="BB36" s="423"/>
      <c r="BC36" s="423"/>
      <c r="BD36" s="213"/>
      <c r="BE36" s="424" t="str">
        <f t="shared" si="1"/>
        <v/>
      </c>
      <c r="BF36" s="424"/>
      <c r="BG36" s="423"/>
      <c r="BH36" s="423"/>
      <c r="BI36" s="423"/>
      <c r="BJ36" s="423"/>
      <c r="BK36" s="423"/>
      <c r="BL36" s="423"/>
      <c r="BM36" s="423"/>
      <c r="BN36" s="423"/>
      <c r="BO36" s="423"/>
      <c r="BP36" s="423"/>
      <c r="BQ36" s="423"/>
      <c r="BR36" s="423"/>
      <c r="BS36" s="423"/>
      <c r="BT36" s="423"/>
      <c r="BU36" s="423"/>
      <c r="BV36" s="213"/>
      <c r="BW36" s="424">
        <f t="shared" si="2"/>
        <v>9</v>
      </c>
      <c r="BX36" s="424"/>
      <c r="BY36" s="423" t="str">
        <f>IF('各会計、関係団体の財政状況及び健全化判断比率'!B70="","",'各会計、関係団体の財政状況及び健全化判断比率'!B70)</f>
        <v>高知県後期高齢者医療広域連合(後期高齢者医療特別会計)</v>
      </c>
      <c r="BZ36" s="423"/>
      <c r="CA36" s="423"/>
      <c r="CB36" s="423"/>
      <c r="CC36" s="423"/>
      <c r="CD36" s="423"/>
      <c r="CE36" s="423"/>
      <c r="CF36" s="423"/>
      <c r="CG36" s="423"/>
      <c r="CH36" s="423"/>
      <c r="CI36" s="423"/>
      <c r="CJ36" s="423"/>
      <c r="CK36" s="423"/>
      <c r="CL36" s="423"/>
      <c r="CM36" s="423"/>
      <c r="CN36" s="213"/>
      <c r="CO36" s="424" t="str">
        <f t="shared" si="3"/>
        <v/>
      </c>
      <c r="CP36" s="424"/>
      <c r="CQ36" s="423" t="str">
        <f>IF('各会計、関係団体の財政状況及び健全化判断比率'!BS9="","",'各会計、関係団体の財政状況及び健全化判断比率'!BS9)</f>
        <v/>
      </c>
      <c r="CR36" s="423"/>
      <c r="CS36" s="423"/>
      <c r="CT36" s="423"/>
      <c r="CU36" s="423"/>
      <c r="CV36" s="423"/>
      <c r="CW36" s="423"/>
      <c r="CX36" s="423"/>
      <c r="CY36" s="423"/>
      <c r="CZ36" s="423"/>
      <c r="DA36" s="423"/>
      <c r="DB36" s="423"/>
      <c r="DC36" s="423"/>
      <c r="DD36" s="423"/>
      <c r="DE36" s="423"/>
      <c r="DF36" s="210"/>
      <c r="DG36" s="425" t="str">
        <f>IF('各会計、関係団体の財政状況及び健全化判断比率'!BR9="","",'各会計、関係団体の財政状況及び健全化判断比率'!BR9)</f>
        <v/>
      </c>
      <c r="DH36" s="425"/>
      <c r="DI36" s="217"/>
      <c r="DJ36" s="185"/>
      <c r="DK36" s="185"/>
      <c r="DL36" s="185"/>
      <c r="DM36" s="185"/>
      <c r="DN36" s="185"/>
      <c r="DO36" s="185"/>
    </row>
    <row r="37" spans="1:119" ht="32.25" customHeight="1">
      <c r="A37" s="186"/>
      <c r="B37" s="212"/>
      <c r="C37" s="424" t="str">
        <f>IF(E37="","",C36+1)</f>
        <v/>
      </c>
      <c r="D37" s="424"/>
      <c r="E37" s="423" t="str">
        <f>IF('各会計、関係団体の財政状況及び健全化判断比率'!B10="","",'各会計、関係団体の財政状況及び健全化判断比率'!B10)</f>
        <v/>
      </c>
      <c r="F37" s="423"/>
      <c r="G37" s="423"/>
      <c r="H37" s="423"/>
      <c r="I37" s="423"/>
      <c r="J37" s="423"/>
      <c r="K37" s="423"/>
      <c r="L37" s="423"/>
      <c r="M37" s="423"/>
      <c r="N37" s="423"/>
      <c r="O37" s="423"/>
      <c r="P37" s="423"/>
      <c r="Q37" s="423"/>
      <c r="R37" s="423"/>
      <c r="S37" s="423"/>
      <c r="T37" s="213"/>
      <c r="U37" s="424" t="str">
        <f t="shared" si="4"/>
        <v/>
      </c>
      <c r="V37" s="424"/>
      <c r="W37" s="423"/>
      <c r="X37" s="423"/>
      <c r="Y37" s="423"/>
      <c r="Z37" s="423"/>
      <c r="AA37" s="423"/>
      <c r="AB37" s="423"/>
      <c r="AC37" s="423"/>
      <c r="AD37" s="423"/>
      <c r="AE37" s="423"/>
      <c r="AF37" s="423"/>
      <c r="AG37" s="423"/>
      <c r="AH37" s="423"/>
      <c r="AI37" s="423"/>
      <c r="AJ37" s="423"/>
      <c r="AK37" s="423"/>
      <c r="AL37" s="213"/>
      <c r="AM37" s="424" t="str">
        <f t="shared" si="0"/>
        <v/>
      </c>
      <c r="AN37" s="424"/>
      <c r="AO37" s="423"/>
      <c r="AP37" s="423"/>
      <c r="AQ37" s="423"/>
      <c r="AR37" s="423"/>
      <c r="AS37" s="423"/>
      <c r="AT37" s="423"/>
      <c r="AU37" s="423"/>
      <c r="AV37" s="423"/>
      <c r="AW37" s="423"/>
      <c r="AX37" s="423"/>
      <c r="AY37" s="423"/>
      <c r="AZ37" s="423"/>
      <c r="BA37" s="423"/>
      <c r="BB37" s="423"/>
      <c r="BC37" s="423"/>
      <c r="BD37" s="213"/>
      <c r="BE37" s="424" t="str">
        <f t="shared" si="1"/>
        <v/>
      </c>
      <c r="BF37" s="424"/>
      <c r="BG37" s="423"/>
      <c r="BH37" s="423"/>
      <c r="BI37" s="423"/>
      <c r="BJ37" s="423"/>
      <c r="BK37" s="423"/>
      <c r="BL37" s="423"/>
      <c r="BM37" s="423"/>
      <c r="BN37" s="423"/>
      <c r="BO37" s="423"/>
      <c r="BP37" s="423"/>
      <c r="BQ37" s="423"/>
      <c r="BR37" s="423"/>
      <c r="BS37" s="423"/>
      <c r="BT37" s="423"/>
      <c r="BU37" s="423"/>
      <c r="BV37" s="213"/>
      <c r="BW37" s="424">
        <f t="shared" si="2"/>
        <v>10</v>
      </c>
      <c r="BX37" s="424"/>
      <c r="BY37" s="423" t="str">
        <f>IF('各会計、関係団体の財政状況及び健全化判断比率'!B71="","",'各会計、関係団体の財政状況及び健全化判断比率'!B71)</f>
        <v>高知県広域食肉センター事務組合</v>
      </c>
      <c r="BZ37" s="423"/>
      <c r="CA37" s="423"/>
      <c r="CB37" s="423"/>
      <c r="CC37" s="423"/>
      <c r="CD37" s="423"/>
      <c r="CE37" s="423"/>
      <c r="CF37" s="423"/>
      <c r="CG37" s="423"/>
      <c r="CH37" s="423"/>
      <c r="CI37" s="423"/>
      <c r="CJ37" s="423"/>
      <c r="CK37" s="423"/>
      <c r="CL37" s="423"/>
      <c r="CM37" s="423"/>
      <c r="CN37" s="213"/>
      <c r="CO37" s="424" t="str">
        <f t="shared" si="3"/>
        <v/>
      </c>
      <c r="CP37" s="424"/>
      <c r="CQ37" s="423" t="str">
        <f>IF('各会計、関係団体の財政状況及び健全化判断比率'!BS10="","",'各会計、関係団体の財政状況及び健全化判断比率'!BS10)</f>
        <v/>
      </c>
      <c r="CR37" s="423"/>
      <c r="CS37" s="423"/>
      <c r="CT37" s="423"/>
      <c r="CU37" s="423"/>
      <c r="CV37" s="423"/>
      <c r="CW37" s="423"/>
      <c r="CX37" s="423"/>
      <c r="CY37" s="423"/>
      <c r="CZ37" s="423"/>
      <c r="DA37" s="423"/>
      <c r="DB37" s="423"/>
      <c r="DC37" s="423"/>
      <c r="DD37" s="423"/>
      <c r="DE37" s="423"/>
      <c r="DF37" s="210"/>
      <c r="DG37" s="425" t="str">
        <f>IF('各会計、関係団体の財政状況及び健全化判断比率'!BR10="","",'各会計、関係団体の財政状況及び健全化判断比率'!BR10)</f>
        <v/>
      </c>
      <c r="DH37" s="425"/>
      <c r="DI37" s="217"/>
      <c r="DJ37" s="185"/>
      <c r="DK37" s="185"/>
      <c r="DL37" s="185"/>
      <c r="DM37" s="185"/>
      <c r="DN37" s="185"/>
      <c r="DO37" s="185"/>
    </row>
    <row r="38" spans="1:119" ht="32.25" customHeight="1">
      <c r="A38" s="186"/>
      <c r="B38" s="212"/>
      <c r="C38" s="424" t="str">
        <f t="shared" ref="C38:C43" si="5">IF(E38="","",C37+1)</f>
        <v/>
      </c>
      <c r="D38" s="424"/>
      <c r="E38" s="423" t="str">
        <f>IF('各会計、関係団体の財政状況及び健全化判断比率'!B11="","",'各会計、関係団体の財政状況及び健全化判断比率'!B11)</f>
        <v/>
      </c>
      <c r="F38" s="423"/>
      <c r="G38" s="423"/>
      <c r="H38" s="423"/>
      <c r="I38" s="423"/>
      <c r="J38" s="423"/>
      <c r="K38" s="423"/>
      <c r="L38" s="423"/>
      <c r="M38" s="423"/>
      <c r="N38" s="423"/>
      <c r="O38" s="423"/>
      <c r="P38" s="423"/>
      <c r="Q38" s="423"/>
      <c r="R38" s="423"/>
      <c r="S38" s="423"/>
      <c r="T38" s="213"/>
      <c r="U38" s="424" t="str">
        <f t="shared" si="4"/>
        <v/>
      </c>
      <c r="V38" s="424"/>
      <c r="W38" s="423"/>
      <c r="X38" s="423"/>
      <c r="Y38" s="423"/>
      <c r="Z38" s="423"/>
      <c r="AA38" s="423"/>
      <c r="AB38" s="423"/>
      <c r="AC38" s="423"/>
      <c r="AD38" s="423"/>
      <c r="AE38" s="423"/>
      <c r="AF38" s="423"/>
      <c r="AG38" s="423"/>
      <c r="AH38" s="423"/>
      <c r="AI38" s="423"/>
      <c r="AJ38" s="423"/>
      <c r="AK38" s="423"/>
      <c r="AL38" s="213"/>
      <c r="AM38" s="424" t="str">
        <f t="shared" si="0"/>
        <v/>
      </c>
      <c r="AN38" s="424"/>
      <c r="AO38" s="423"/>
      <c r="AP38" s="423"/>
      <c r="AQ38" s="423"/>
      <c r="AR38" s="423"/>
      <c r="AS38" s="423"/>
      <c r="AT38" s="423"/>
      <c r="AU38" s="423"/>
      <c r="AV38" s="423"/>
      <c r="AW38" s="423"/>
      <c r="AX38" s="423"/>
      <c r="AY38" s="423"/>
      <c r="AZ38" s="423"/>
      <c r="BA38" s="423"/>
      <c r="BB38" s="423"/>
      <c r="BC38" s="423"/>
      <c r="BD38" s="213"/>
      <c r="BE38" s="424" t="str">
        <f t="shared" si="1"/>
        <v/>
      </c>
      <c r="BF38" s="424"/>
      <c r="BG38" s="423"/>
      <c r="BH38" s="423"/>
      <c r="BI38" s="423"/>
      <c r="BJ38" s="423"/>
      <c r="BK38" s="423"/>
      <c r="BL38" s="423"/>
      <c r="BM38" s="423"/>
      <c r="BN38" s="423"/>
      <c r="BO38" s="423"/>
      <c r="BP38" s="423"/>
      <c r="BQ38" s="423"/>
      <c r="BR38" s="423"/>
      <c r="BS38" s="423"/>
      <c r="BT38" s="423"/>
      <c r="BU38" s="423"/>
      <c r="BV38" s="213"/>
      <c r="BW38" s="424">
        <f t="shared" si="2"/>
        <v>11</v>
      </c>
      <c r="BX38" s="424"/>
      <c r="BY38" s="423" t="str">
        <f>IF('各会計、関係団体の財政状況及び健全化判断比率'!B72="","",'各会計、関係団体の財政状況及び健全化判断比率'!B72)</f>
        <v>高知県市町村総合事務組合(一般会計)</v>
      </c>
      <c r="BZ38" s="423"/>
      <c r="CA38" s="423"/>
      <c r="CB38" s="423"/>
      <c r="CC38" s="423"/>
      <c r="CD38" s="423"/>
      <c r="CE38" s="423"/>
      <c r="CF38" s="423"/>
      <c r="CG38" s="423"/>
      <c r="CH38" s="423"/>
      <c r="CI38" s="423"/>
      <c r="CJ38" s="423"/>
      <c r="CK38" s="423"/>
      <c r="CL38" s="423"/>
      <c r="CM38" s="423"/>
      <c r="CN38" s="213"/>
      <c r="CO38" s="424" t="str">
        <f t="shared" si="3"/>
        <v/>
      </c>
      <c r="CP38" s="424"/>
      <c r="CQ38" s="423" t="str">
        <f>IF('各会計、関係団体の財政状況及び健全化判断比率'!BS11="","",'各会計、関係団体の財政状況及び健全化判断比率'!BS11)</f>
        <v/>
      </c>
      <c r="CR38" s="423"/>
      <c r="CS38" s="423"/>
      <c r="CT38" s="423"/>
      <c r="CU38" s="423"/>
      <c r="CV38" s="423"/>
      <c r="CW38" s="423"/>
      <c r="CX38" s="423"/>
      <c r="CY38" s="423"/>
      <c r="CZ38" s="423"/>
      <c r="DA38" s="423"/>
      <c r="DB38" s="423"/>
      <c r="DC38" s="423"/>
      <c r="DD38" s="423"/>
      <c r="DE38" s="423"/>
      <c r="DF38" s="210"/>
      <c r="DG38" s="425" t="str">
        <f>IF('各会計、関係団体の財政状況及び健全化判断比率'!BR11="","",'各会計、関係団体の財政状況及び健全化判断比率'!BR11)</f>
        <v/>
      </c>
      <c r="DH38" s="425"/>
      <c r="DI38" s="217"/>
      <c r="DJ38" s="185"/>
      <c r="DK38" s="185"/>
      <c r="DL38" s="185"/>
      <c r="DM38" s="185"/>
      <c r="DN38" s="185"/>
      <c r="DO38" s="185"/>
    </row>
    <row r="39" spans="1:119" ht="32.25" customHeight="1">
      <c r="A39" s="186"/>
      <c r="B39" s="212"/>
      <c r="C39" s="424" t="str">
        <f t="shared" si="5"/>
        <v/>
      </c>
      <c r="D39" s="424"/>
      <c r="E39" s="423" t="str">
        <f>IF('各会計、関係団体の財政状況及び健全化判断比率'!B12="","",'各会計、関係団体の財政状況及び健全化判断比率'!B12)</f>
        <v/>
      </c>
      <c r="F39" s="423"/>
      <c r="G39" s="423"/>
      <c r="H39" s="423"/>
      <c r="I39" s="423"/>
      <c r="J39" s="423"/>
      <c r="K39" s="423"/>
      <c r="L39" s="423"/>
      <c r="M39" s="423"/>
      <c r="N39" s="423"/>
      <c r="O39" s="423"/>
      <c r="P39" s="423"/>
      <c r="Q39" s="423"/>
      <c r="R39" s="423"/>
      <c r="S39" s="423"/>
      <c r="T39" s="213"/>
      <c r="U39" s="424" t="str">
        <f t="shared" si="4"/>
        <v/>
      </c>
      <c r="V39" s="424"/>
      <c r="W39" s="423"/>
      <c r="X39" s="423"/>
      <c r="Y39" s="423"/>
      <c r="Z39" s="423"/>
      <c r="AA39" s="423"/>
      <c r="AB39" s="423"/>
      <c r="AC39" s="423"/>
      <c r="AD39" s="423"/>
      <c r="AE39" s="423"/>
      <c r="AF39" s="423"/>
      <c r="AG39" s="423"/>
      <c r="AH39" s="423"/>
      <c r="AI39" s="423"/>
      <c r="AJ39" s="423"/>
      <c r="AK39" s="423"/>
      <c r="AL39" s="213"/>
      <c r="AM39" s="424" t="str">
        <f t="shared" si="0"/>
        <v/>
      </c>
      <c r="AN39" s="424"/>
      <c r="AO39" s="423"/>
      <c r="AP39" s="423"/>
      <c r="AQ39" s="423"/>
      <c r="AR39" s="423"/>
      <c r="AS39" s="423"/>
      <c r="AT39" s="423"/>
      <c r="AU39" s="423"/>
      <c r="AV39" s="423"/>
      <c r="AW39" s="423"/>
      <c r="AX39" s="423"/>
      <c r="AY39" s="423"/>
      <c r="AZ39" s="423"/>
      <c r="BA39" s="423"/>
      <c r="BB39" s="423"/>
      <c r="BC39" s="423"/>
      <c r="BD39" s="213"/>
      <c r="BE39" s="424" t="str">
        <f t="shared" si="1"/>
        <v/>
      </c>
      <c r="BF39" s="424"/>
      <c r="BG39" s="423"/>
      <c r="BH39" s="423"/>
      <c r="BI39" s="423"/>
      <c r="BJ39" s="423"/>
      <c r="BK39" s="423"/>
      <c r="BL39" s="423"/>
      <c r="BM39" s="423"/>
      <c r="BN39" s="423"/>
      <c r="BO39" s="423"/>
      <c r="BP39" s="423"/>
      <c r="BQ39" s="423"/>
      <c r="BR39" s="423"/>
      <c r="BS39" s="423"/>
      <c r="BT39" s="423"/>
      <c r="BU39" s="423"/>
      <c r="BV39" s="213"/>
      <c r="BW39" s="424">
        <f t="shared" si="2"/>
        <v>12</v>
      </c>
      <c r="BX39" s="424"/>
      <c r="BY39" s="423" t="str">
        <f>IF('各会計、関係団体の財政状況及び健全化判断比率'!B73="","",'各会計、関係団体の財政状況及び健全化判断比率'!B73)</f>
        <v>高知県市町村総合事務組合(交通災害共済事業督特別事務組合)</v>
      </c>
      <c r="BZ39" s="423"/>
      <c r="CA39" s="423"/>
      <c r="CB39" s="423"/>
      <c r="CC39" s="423"/>
      <c r="CD39" s="423"/>
      <c r="CE39" s="423"/>
      <c r="CF39" s="423"/>
      <c r="CG39" s="423"/>
      <c r="CH39" s="423"/>
      <c r="CI39" s="423"/>
      <c r="CJ39" s="423"/>
      <c r="CK39" s="423"/>
      <c r="CL39" s="423"/>
      <c r="CM39" s="423"/>
      <c r="CN39" s="213"/>
      <c r="CO39" s="424" t="str">
        <f t="shared" si="3"/>
        <v/>
      </c>
      <c r="CP39" s="424"/>
      <c r="CQ39" s="423" t="str">
        <f>IF('各会計、関係団体の財政状況及び健全化判断比率'!BS12="","",'各会計、関係団体の財政状況及び健全化判断比率'!BS12)</f>
        <v/>
      </c>
      <c r="CR39" s="423"/>
      <c r="CS39" s="423"/>
      <c r="CT39" s="423"/>
      <c r="CU39" s="423"/>
      <c r="CV39" s="423"/>
      <c r="CW39" s="423"/>
      <c r="CX39" s="423"/>
      <c r="CY39" s="423"/>
      <c r="CZ39" s="423"/>
      <c r="DA39" s="423"/>
      <c r="DB39" s="423"/>
      <c r="DC39" s="423"/>
      <c r="DD39" s="423"/>
      <c r="DE39" s="423"/>
      <c r="DF39" s="210"/>
      <c r="DG39" s="425" t="str">
        <f>IF('各会計、関係団体の財政状況及び健全化判断比率'!BR12="","",'各会計、関係団体の財政状況及び健全化判断比率'!BR12)</f>
        <v/>
      </c>
      <c r="DH39" s="425"/>
      <c r="DI39" s="217"/>
      <c r="DJ39" s="185"/>
      <c r="DK39" s="185"/>
      <c r="DL39" s="185"/>
      <c r="DM39" s="185"/>
      <c r="DN39" s="185"/>
      <c r="DO39" s="185"/>
    </row>
    <row r="40" spans="1:119" ht="32.25" customHeight="1">
      <c r="A40" s="186"/>
      <c r="B40" s="212"/>
      <c r="C40" s="424" t="str">
        <f t="shared" si="5"/>
        <v/>
      </c>
      <c r="D40" s="424"/>
      <c r="E40" s="423" t="str">
        <f>IF('各会計、関係団体の財政状況及び健全化判断比率'!B13="","",'各会計、関係団体の財政状況及び健全化判断比率'!B13)</f>
        <v/>
      </c>
      <c r="F40" s="423"/>
      <c r="G40" s="423"/>
      <c r="H40" s="423"/>
      <c r="I40" s="423"/>
      <c r="J40" s="423"/>
      <c r="K40" s="423"/>
      <c r="L40" s="423"/>
      <c r="M40" s="423"/>
      <c r="N40" s="423"/>
      <c r="O40" s="423"/>
      <c r="P40" s="423"/>
      <c r="Q40" s="423"/>
      <c r="R40" s="423"/>
      <c r="S40" s="423"/>
      <c r="T40" s="213"/>
      <c r="U40" s="424" t="str">
        <f t="shared" si="4"/>
        <v/>
      </c>
      <c r="V40" s="424"/>
      <c r="W40" s="423"/>
      <c r="X40" s="423"/>
      <c r="Y40" s="423"/>
      <c r="Z40" s="423"/>
      <c r="AA40" s="423"/>
      <c r="AB40" s="423"/>
      <c r="AC40" s="423"/>
      <c r="AD40" s="423"/>
      <c r="AE40" s="423"/>
      <c r="AF40" s="423"/>
      <c r="AG40" s="423"/>
      <c r="AH40" s="423"/>
      <c r="AI40" s="423"/>
      <c r="AJ40" s="423"/>
      <c r="AK40" s="423"/>
      <c r="AL40" s="213"/>
      <c r="AM40" s="424" t="str">
        <f t="shared" si="0"/>
        <v/>
      </c>
      <c r="AN40" s="424"/>
      <c r="AO40" s="423"/>
      <c r="AP40" s="423"/>
      <c r="AQ40" s="423"/>
      <c r="AR40" s="423"/>
      <c r="AS40" s="423"/>
      <c r="AT40" s="423"/>
      <c r="AU40" s="423"/>
      <c r="AV40" s="423"/>
      <c r="AW40" s="423"/>
      <c r="AX40" s="423"/>
      <c r="AY40" s="423"/>
      <c r="AZ40" s="423"/>
      <c r="BA40" s="423"/>
      <c r="BB40" s="423"/>
      <c r="BC40" s="423"/>
      <c r="BD40" s="213"/>
      <c r="BE40" s="424" t="str">
        <f t="shared" si="1"/>
        <v/>
      </c>
      <c r="BF40" s="424"/>
      <c r="BG40" s="423"/>
      <c r="BH40" s="423"/>
      <c r="BI40" s="423"/>
      <c r="BJ40" s="423"/>
      <c r="BK40" s="423"/>
      <c r="BL40" s="423"/>
      <c r="BM40" s="423"/>
      <c r="BN40" s="423"/>
      <c r="BO40" s="423"/>
      <c r="BP40" s="423"/>
      <c r="BQ40" s="423"/>
      <c r="BR40" s="423"/>
      <c r="BS40" s="423"/>
      <c r="BT40" s="423"/>
      <c r="BU40" s="423"/>
      <c r="BV40" s="213"/>
      <c r="BW40" s="424">
        <f t="shared" si="2"/>
        <v>13</v>
      </c>
      <c r="BX40" s="424"/>
      <c r="BY40" s="423" t="str">
        <f>IF('各会計、関係団体の財政状況及び健全化判断比率'!B74="","",'各会計、関係団体の財政状況及び健全化判断比率'!B74)</f>
        <v>高知中央西部焼却処理事務組合</v>
      </c>
      <c r="BZ40" s="423"/>
      <c r="CA40" s="423"/>
      <c r="CB40" s="423"/>
      <c r="CC40" s="423"/>
      <c r="CD40" s="423"/>
      <c r="CE40" s="423"/>
      <c r="CF40" s="423"/>
      <c r="CG40" s="423"/>
      <c r="CH40" s="423"/>
      <c r="CI40" s="423"/>
      <c r="CJ40" s="423"/>
      <c r="CK40" s="423"/>
      <c r="CL40" s="423"/>
      <c r="CM40" s="423"/>
      <c r="CN40" s="213"/>
      <c r="CO40" s="424" t="str">
        <f t="shared" si="3"/>
        <v/>
      </c>
      <c r="CP40" s="424"/>
      <c r="CQ40" s="423" t="str">
        <f>IF('各会計、関係団体の財政状況及び健全化判断比率'!BS13="","",'各会計、関係団体の財政状況及び健全化判断比率'!BS13)</f>
        <v/>
      </c>
      <c r="CR40" s="423"/>
      <c r="CS40" s="423"/>
      <c r="CT40" s="423"/>
      <c r="CU40" s="423"/>
      <c r="CV40" s="423"/>
      <c r="CW40" s="423"/>
      <c r="CX40" s="423"/>
      <c r="CY40" s="423"/>
      <c r="CZ40" s="423"/>
      <c r="DA40" s="423"/>
      <c r="DB40" s="423"/>
      <c r="DC40" s="423"/>
      <c r="DD40" s="423"/>
      <c r="DE40" s="423"/>
      <c r="DF40" s="210"/>
      <c r="DG40" s="425" t="str">
        <f>IF('各会計、関係団体の財政状況及び健全化判断比率'!BR13="","",'各会計、関係団体の財政状況及び健全化判断比率'!BR13)</f>
        <v/>
      </c>
      <c r="DH40" s="425"/>
      <c r="DI40" s="217"/>
      <c r="DJ40" s="185"/>
      <c r="DK40" s="185"/>
      <c r="DL40" s="185"/>
      <c r="DM40" s="185"/>
      <c r="DN40" s="185"/>
      <c r="DO40" s="185"/>
    </row>
    <row r="41" spans="1:119" ht="32.25" customHeight="1">
      <c r="A41" s="186"/>
      <c r="B41" s="212"/>
      <c r="C41" s="424" t="str">
        <f t="shared" si="5"/>
        <v/>
      </c>
      <c r="D41" s="424"/>
      <c r="E41" s="423" t="str">
        <f>IF('各会計、関係団体の財政状況及び健全化判断比率'!B14="","",'各会計、関係団体の財政状況及び健全化判断比率'!B14)</f>
        <v/>
      </c>
      <c r="F41" s="423"/>
      <c r="G41" s="423"/>
      <c r="H41" s="423"/>
      <c r="I41" s="423"/>
      <c r="J41" s="423"/>
      <c r="K41" s="423"/>
      <c r="L41" s="423"/>
      <c r="M41" s="423"/>
      <c r="N41" s="423"/>
      <c r="O41" s="423"/>
      <c r="P41" s="423"/>
      <c r="Q41" s="423"/>
      <c r="R41" s="423"/>
      <c r="S41" s="423"/>
      <c r="T41" s="213"/>
      <c r="U41" s="424" t="str">
        <f t="shared" si="4"/>
        <v/>
      </c>
      <c r="V41" s="424"/>
      <c r="W41" s="423"/>
      <c r="X41" s="423"/>
      <c r="Y41" s="423"/>
      <c r="Z41" s="423"/>
      <c r="AA41" s="423"/>
      <c r="AB41" s="423"/>
      <c r="AC41" s="423"/>
      <c r="AD41" s="423"/>
      <c r="AE41" s="423"/>
      <c r="AF41" s="423"/>
      <c r="AG41" s="423"/>
      <c r="AH41" s="423"/>
      <c r="AI41" s="423"/>
      <c r="AJ41" s="423"/>
      <c r="AK41" s="423"/>
      <c r="AL41" s="213"/>
      <c r="AM41" s="424" t="str">
        <f t="shared" si="0"/>
        <v/>
      </c>
      <c r="AN41" s="424"/>
      <c r="AO41" s="423"/>
      <c r="AP41" s="423"/>
      <c r="AQ41" s="423"/>
      <c r="AR41" s="423"/>
      <c r="AS41" s="423"/>
      <c r="AT41" s="423"/>
      <c r="AU41" s="423"/>
      <c r="AV41" s="423"/>
      <c r="AW41" s="423"/>
      <c r="AX41" s="423"/>
      <c r="AY41" s="423"/>
      <c r="AZ41" s="423"/>
      <c r="BA41" s="423"/>
      <c r="BB41" s="423"/>
      <c r="BC41" s="423"/>
      <c r="BD41" s="213"/>
      <c r="BE41" s="424" t="str">
        <f t="shared" si="1"/>
        <v/>
      </c>
      <c r="BF41" s="424"/>
      <c r="BG41" s="423"/>
      <c r="BH41" s="423"/>
      <c r="BI41" s="423"/>
      <c r="BJ41" s="423"/>
      <c r="BK41" s="423"/>
      <c r="BL41" s="423"/>
      <c r="BM41" s="423"/>
      <c r="BN41" s="423"/>
      <c r="BO41" s="423"/>
      <c r="BP41" s="423"/>
      <c r="BQ41" s="423"/>
      <c r="BR41" s="423"/>
      <c r="BS41" s="423"/>
      <c r="BT41" s="423"/>
      <c r="BU41" s="423"/>
      <c r="BV41" s="213"/>
      <c r="BW41" s="424">
        <f t="shared" si="2"/>
        <v>14</v>
      </c>
      <c r="BX41" s="424"/>
      <c r="BY41" s="423" t="str">
        <f>IF('各会計、関係団体の財政状況及び健全化判断比率'!B75="","",'各会計、関係団体の財政状況及び健全化判断比率'!B75)</f>
        <v>仁淀消防組合</v>
      </c>
      <c r="BZ41" s="423"/>
      <c r="CA41" s="423"/>
      <c r="CB41" s="423"/>
      <c r="CC41" s="423"/>
      <c r="CD41" s="423"/>
      <c r="CE41" s="423"/>
      <c r="CF41" s="423"/>
      <c r="CG41" s="423"/>
      <c r="CH41" s="423"/>
      <c r="CI41" s="423"/>
      <c r="CJ41" s="423"/>
      <c r="CK41" s="423"/>
      <c r="CL41" s="423"/>
      <c r="CM41" s="423"/>
      <c r="CN41" s="213"/>
      <c r="CO41" s="424" t="str">
        <f t="shared" si="3"/>
        <v/>
      </c>
      <c r="CP41" s="424"/>
      <c r="CQ41" s="423" t="str">
        <f>IF('各会計、関係団体の財政状況及び健全化判断比率'!BS14="","",'各会計、関係団体の財政状況及び健全化判断比率'!BS14)</f>
        <v/>
      </c>
      <c r="CR41" s="423"/>
      <c r="CS41" s="423"/>
      <c r="CT41" s="423"/>
      <c r="CU41" s="423"/>
      <c r="CV41" s="423"/>
      <c r="CW41" s="423"/>
      <c r="CX41" s="423"/>
      <c r="CY41" s="423"/>
      <c r="CZ41" s="423"/>
      <c r="DA41" s="423"/>
      <c r="DB41" s="423"/>
      <c r="DC41" s="423"/>
      <c r="DD41" s="423"/>
      <c r="DE41" s="423"/>
      <c r="DF41" s="210"/>
      <c r="DG41" s="425" t="str">
        <f>IF('各会計、関係団体の財政状況及び健全化判断比率'!BR14="","",'各会計、関係団体の財政状況及び健全化判断比率'!BR14)</f>
        <v/>
      </c>
      <c r="DH41" s="425"/>
      <c r="DI41" s="217"/>
      <c r="DJ41" s="185"/>
      <c r="DK41" s="185"/>
      <c r="DL41" s="185"/>
      <c r="DM41" s="185"/>
      <c r="DN41" s="185"/>
      <c r="DO41" s="185"/>
    </row>
    <row r="42" spans="1:119" ht="32.25" customHeight="1">
      <c r="A42" s="185"/>
      <c r="B42" s="212"/>
      <c r="C42" s="424" t="str">
        <f t="shared" si="5"/>
        <v/>
      </c>
      <c r="D42" s="424"/>
      <c r="E42" s="423" t="str">
        <f>IF('各会計、関係団体の財政状況及び健全化判断比率'!B15="","",'各会計、関係団体の財政状況及び健全化判断比率'!B15)</f>
        <v/>
      </c>
      <c r="F42" s="423"/>
      <c r="G42" s="423"/>
      <c r="H42" s="423"/>
      <c r="I42" s="423"/>
      <c r="J42" s="423"/>
      <c r="K42" s="423"/>
      <c r="L42" s="423"/>
      <c r="M42" s="423"/>
      <c r="N42" s="423"/>
      <c r="O42" s="423"/>
      <c r="P42" s="423"/>
      <c r="Q42" s="423"/>
      <c r="R42" s="423"/>
      <c r="S42" s="423"/>
      <c r="T42" s="213"/>
      <c r="U42" s="424" t="str">
        <f t="shared" si="4"/>
        <v/>
      </c>
      <c r="V42" s="424"/>
      <c r="W42" s="423"/>
      <c r="X42" s="423"/>
      <c r="Y42" s="423"/>
      <c r="Z42" s="423"/>
      <c r="AA42" s="423"/>
      <c r="AB42" s="423"/>
      <c r="AC42" s="423"/>
      <c r="AD42" s="423"/>
      <c r="AE42" s="423"/>
      <c r="AF42" s="423"/>
      <c r="AG42" s="423"/>
      <c r="AH42" s="423"/>
      <c r="AI42" s="423"/>
      <c r="AJ42" s="423"/>
      <c r="AK42" s="423"/>
      <c r="AL42" s="213"/>
      <c r="AM42" s="424" t="str">
        <f t="shared" si="0"/>
        <v/>
      </c>
      <c r="AN42" s="424"/>
      <c r="AO42" s="423"/>
      <c r="AP42" s="423"/>
      <c r="AQ42" s="423"/>
      <c r="AR42" s="423"/>
      <c r="AS42" s="423"/>
      <c r="AT42" s="423"/>
      <c r="AU42" s="423"/>
      <c r="AV42" s="423"/>
      <c r="AW42" s="423"/>
      <c r="AX42" s="423"/>
      <c r="AY42" s="423"/>
      <c r="AZ42" s="423"/>
      <c r="BA42" s="423"/>
      <c r="BB42" s="423"/>
      <c r="BC42" s="423"/>
      <c r="BD42" s="213"/>
      <c r="BE42" s="424" t="str">
        <f t="shared" si="1"/>
        <v/>
      </c>
      <c r="BF42" s="424"/>
      <c r="BG42" s="423"/>
      <c r="BH42" s="423"/>
      <c r="BI42" s="423"/>
      <c r="BJ42" s="423"/>
      <c r="BK42" s="423"/>
      <c r="BL42" s="423"/>
      <c r="BM42" s="423"/>
      <c r="BN42" s="423"/>
      <c r="BO42" s="423"/>
      <c r="BP42" s="423"/>
      <c r="BQ42" s="423"/>
      <c r="BR42" s="423"/>
      <c r="BS42" s="423"/>
      <c r="BT42" s="423"/>
      <c r="BU42" s="423"/>
      <c r="BV42" s="213"/>
      <c r="BW42" s="424">
        <f t="shared" si="2"/>
        <v>15</v>
      </c>
      <c r="BX42" s="424"/>
      <c r="BY42" s="423" t="str">
        <f>IF('各会計、関係団体の財政状況及び健全化判断比率'!B76="","",'各会計、関係団体の財政状況及び健全化判断比率'!B76)</f>
        <v>仁淀川下流衛生事務組合</v>
      </c>
      <c r="BZ42" s="423"/>
      <c r="CA42" s="423"/>
      <c r="CB42" s="423"/>
      <c r="CC42" s="423"/>
      <c r="CD42" s="423"/>
      <c r="CE42" s="423"/>
      <c r="CF42" s="423"/>
      <c r="CG42" s="423"/>
      <c r="CH42" s="423"/>
      <c r="CI42" s="423"/>
      <c r="CJ42" s="423"/>
      <c r="CK42" s="423"/>
      <c r="CL42" s="423"/>
      <c r="CM42" s="423"/>
      <c r="CN42" s="213"/>
      <c r="CO42" s="424" t="str">
        <f t="shared" si="3"/>
        <v/>
      </c>
      <c r="CP42" s="424"/>
      <c r="CQ42" s="423" t="str">
        <f>IF('各会計、関係団体の財政状況及び健全化判断比率'!BS15="","",'各会計、関係団体の財政状況及び健全化判断比率'!BS15)</f>
        <v/>
      </c>
      <c r="CR42" s="423"/>
      <c r="CS42" s="423"/>
      <c r="CT42" s="423"/>
      <c r="CU42" s="423"/>
      <c r="CV42" s="423"/>
      <c r="CW42" s="423"/>
      <c r="CX42" s="423"/>
      <c r="CY42" s="423"/>
      <c r="CZ42" s="423"/>
      <c r="DA42" s="423"/>
      <c r="DB42" s="423"/>
      <c r="DC42" s="423"/>
      <c r="DD42" s="423"/>
      <c r="DE42" s="423"/>
      <c r="DF42" s="210"/>
      <c r="DG42" s="425" t="str">
        <f>IF('各会計、関係団体の財政状況及び健全化判断比率'!BR15="","",'各会計、関係団体の財政状況及び健全化判断比率'!BR15)</f>
        <v/>
      </c>
      <c r="DH42" s="425"/>
      <c r="DI42" s="217"/>
      <c r="DJ42" s="185"/>
      <c r="DK42" s="185"/>
      <c r="DL42" s="185"/>
      <c r="DM42" s="185"/>
      <c r="DN42" s="185"/>
      <c r="DO42" s="185"/>
    </row>
    <row r="43" spans="1:119" ht="32.25" customHeight="1">
      <c r="A43" s="185"/>
      <c r="B43" s="212"/>
      <c r="C43" s="424" t="str">
        <f t="shared" si="5"/>
        <v/>
      </c>
      <c r="D43" s="424"/>
      <c r="E43" s="423" t="str">
        <f>IF('各会計、関係団体の財政状況及び健全化判断比率'!B16="","",'各会計、関係団体の財政状況及び健全化判断比率'!B16)</f>
        <v/>
      </c>
      <c r="F43" s="423"/>
      <c r="G43" s="423"/>
      <c r="H43" s="423"/>
      <c r="I43" s="423"/>
      <c r="J43" s="423"/>
      <c r="K43" s="423"/>
      <c r="L43" s="423"/>
      <c r="M43" s="423"/>
      <c r="N43" s="423"/>
      <c r="O43" s="423"/>
      <c r="P43" s="423"/>
      <c r="Q43" s="423"/>
      <c r="R43" s="423"/>
      <c r="S43" s="423"/>
      <c r="T43" s="213"/>
      <c r="U43" s="424" t="str">
        <f t="shared" si="4"/>
        <v/>
      </c>
      <c r="V43" s="424"/>
      <c r="W43" s="423"/>
      <c r="X43" s="423"/>
      <c r="Y43" s="423"/>
      <c r="Z43" s="423"/>
      <c r="AA43" s="423"/>
      <c r="AB43" s="423"/>
      <c r="AC43" s="423"/>
      <c r="AD43" s="423"/>
      <c r="AE43" s="423"/>
      <c r="AF43" s="423"/>
      <c r="AG43" s="423"/>
      <c r="AH43" s="423"/>
      <c r="AI43" s="423"/>
      <c r="AJ43" s="423"/>
      <c r="AK43" s="423"/>
      <c r="AL43" s="213"/>
      <c r="AM43" s="424" t="str">
        <f t="shared" si="0"/>
        <v/>
      </c>
      <c r="AN43" s="424"/>
      <c r="AO43" s="423"/>
      <c r="AP43" s="423"/>
      <c r="AQ43" s="423"/>
      <c r="AR43" s="423"/>
      <c r="AS43" s="423"/>
      <c r="AT43" s="423"/>
      <c r="AU43" s="423"/>
      <c r="AV43" s="423"/>
      <c r="AW43" s="423"/>
      <c r="AX43" s="423"/>
      <c r="AY43" s="423"/>
      <c r="AZ43" s="423"/>
      <c r="BA43" s="423"/>
      <c r="BB43" s="423"/>
      <c r="BC43" s="423"/>
      <c r="BD43" s="213"/>
      <c r="BE43" s="424" t="str">
        <f t="shared" si="1"/>
        <v/>
      </c>
      <c r="BF43" s="424"/>
      <c r="BG43" s="423"/>
      <c r="BH43" s="423"/>
      <c r="BI43" s="423"/>
      <c r="BJ43" s="423"/>
      <c r="BK43" s="423"/>
      <c r="BL43" s="423"/>
      <c r="BM43" s="423"/>
      <c r="BN43" s="423"/>
      <c r="BO43" s="423"/>
      <c r="BP43" s="423"/>
      <c r="BQ43" s="423"/>
      <c r="BR43" s="423"/>
      <c r="BS43" s="423"/>
      <c r="BT43" s="423"/>
      <c r="BU43" s="423"/>
      <c r="BV43" s="213"/>
      <c r="BW43" s="424">
        <f t="shared" si="2"/>
        <v>16</v>
      </c>
      <c r="BX43" s="424"/>
      <c r="BY43" s="423" t="str">
        <f>IF('各会計、関係団体の財政状況及び健全化判断比率'!B77="","",'各会計、関係団体の財政状況及び健全化判断比率'!B77)</f>
        <v>仁淀川広域市町村圏事務組合</v>
      </c>
      <c r="BZ43" s="423"/>
      <c r="CA43" s="423"/>
      <c r="CB43" s="423"/>
      <c r="CC43" s="423"/>
      <c r="CD43" s="423"/>
      <c r="CE43" s="423"/>
      <c r="CF43" s="423"/>
      <c r="CG43" s="423"/>
      <c r="CH43" s="423"/>
      <c r="CI43" s="423"/>
      <c r="CJ43" s="423"/>
      <c r="CK43" s="423"/>
      <c r="CL43" s="423"/>
      <c r="CM43" s="423"/>
      <c r="CN43" s="213"/>
      <c r="CO43" s="424" t="str">
        <f t="shared" si="3"/>
        <v/>
      </c>
      <c r="CP43" s="424"/>
      <c r="CQ43" s="423" t="str">
        <f>IF('各会計、関係団体の財政状況及び健全化判断比率'!BS16="","",'各会計、関係団体の財政状況及び健全化判断比率'!BS16)</f>
        <v/>
      </c>
      <c r="CR43" s="423"/>
      <c r="CS43" s="423"/>
      <c r="CT43" s="423"/>
      <c r="CU43" s="423"/>
      <c r="CV43" s="423"/>
      <c r="CW43" s="423"/>
      <c r="CX43" s="423"/>
      <c r="CY43" s="423"/>
      <c r="CZ43" s="423"/>
      <c r="DA43" s="423"/>
      <c r="DB43" s="423"/>
      <c r="DC43" s="423"/>
      <c r="DD43" s="423"/>
      <c r="DE43" s="423"/>
      <c r="DF43" s="210"/>
      <c r="DG43" s="425" t="str">
        <f>IF('各会計、関係団体の財政状況及び健全化判断比率'!BR16="","",'各会計、関係団体の財政状況及び健全化判断比率'!BR16)</f>
        <v/>
      </c>
      <c r="DH43" s="425"/>
      <c r="DI43" s="217"/>
      <c r="DJ43" s="185"/>
      <c r="DK43" s="185"/>
      <c r="DL43" s="185"/>
      <c r="DM43" s="185"/>
      <c r="DN43" s="185"/>
      <c r="DO43" s="185"/>
    </row>
    <row r="44" spans="1:119" ht="13.5" customHeight="1" thickBot="1">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c r="B46" s="185" t="s">
        <v>213</v>
      </c>
      <c r="C46" s="185"/>
      <c r="D46" s="185"/>
      <c r="E46" s="185" t="s">
        <v>214</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c r="B47" s="185"/>
      <c r="C47" s="185"/>
      <c r="D47" s="185"/>
      <c r="E47" s="185" t="s">
        <v>215</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c r="B48" s="185"/>
      <c r="C48" s="185"/>
      <c r="D48" s="185"/>
      <c r="E48" s="185" t="s">
        <v>216</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c r="E49" s="221" t="s">
        <v>217</v>
      </c>
    </row>
    <row r="50" spans="5:5">
      <c r="E50" s="187" t="s">
        <v>218</v>
      </c>
    </row>
    <row r="51" spans="5:5">
      <c r="E51" s="187" t="s">
        <v>219</v>
      </c>
    </row>
    <row r="52" spans="5:5">
      <c r="E52" s="187" t="s">
        <v>220</v>
      </c>
    </row>
    <row r="53" spans="5:5"/>
    <row r="54" spans="5:5"/>
    <row r="55" spans="5:5"/>
    <row r="56" spans="5:5"/>
    <row r="57" spans="5:5" hidden="1"/>
    <row r="58" spans="5:5" hidden="1"/>
    <row r="59" spans="5:5" hidden="1"/>
  </sheetData>
  <sheetProtection algorithmName="SHA-512" hashValue="BPPPXxgdSY3qs5rkX0ZeqwfIfRk018T235oD7ca7UtoYh+yKEbrRvPDvh9YwDs0TJozhLePKuDJj99PiSKhW5A==" saltValue="I7dUufhKeCFJ7c8tkFGpd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25" customWidth="1"/>
    <col min="96" max="133" width="1.625" style="241" customWidth="1"/>
    <col min="134" max="143" width="1.625" style="225" customWidth="1"/>
    <col min="144" max="16384" width="0" style="225" hidden="1"/>
  </cols>
  <sheetData>
    <row r="1" spans="2:143" ht="22.5" customHeight="1" thickBot="1">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93" t="s">
        <v>221</v>
      </c>
      <c r="DI1" s="794"/>
      <c r="DJ1" s="794"/>
      <c r="DK1" s="794"/>
      <c r="DL1" s="794"/>
      <c r="DM1" s="794"/>
      <c r="DN1" s="795"/>
      <c r="DO1" s="225"/>
      <c r="DP1" s="793" t="s">
        <v>222</v>
      </c>
      <c r="DQ1" s="794"/>
      <c r="DR1" s="794"/>
      <c r="DS1" s="794"/>
      <c r="DT1" s="794"/>
      <c r="DU1" s="794"/>
      <c r="DV1" s="794"/>
      <c r="DW1" s="794"/>
      <c r="DX1" s="794"/>
      <c r="DY1" s="794"/>
      <c r="DZ1" s="794"/>
      <c r="EA1" s="794"/>
      <c r="EB1" s="794"/>
      <c r="EC1" s="795"/>
      <c r="ED1" s="223"/>
      <c r="EE1" s="223"/>
      <c r="EF1" s="223"/>
      <c r="EG1" s="223"/>
      <c r="EH1" s="223"/>
      <c r="EI1" s="223"/>
      <c r="EJ1" s="223"/>
      <c r="EK1" s="223"/>
      <c r="EL1" s="223"/>
      <c r="EM1" s="223"/>
    </row>
    <row r="2" spans="2:143" ht="22.5" customHeight="1">
      <c r="B2" s="226" t="s">
        <v>223</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c r="B3" s="735" t="s">
        <v>224</v>
      </c>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5" t="s">
        <v>225</v>
      </c>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7"/>
      <c r="CD3" s="778" t="s">
        <v>226</v>
      </c>
      <c r="CE3" s="779"/>
      <c r="CF3" s="779"/>
      <c r="CG3" s="779"/>
      <c r="CH3" s="779"/>
      <c r="CI3" s="779"/>
      <c r="CJ3" s="779"/>
      <c r="CK3" s="779"/>
      <c r="CL3" s="779"/>
      <c r="CM3" s="779"/>
      <c r="CN3" s="779"/>
      <c r="CO3" s="779"/>
      <c r="CP3" s="779"/>
      <c r="CQ3" s="779"/>
      <c r="CR3" s="779"/>
      <c r="CS3" s="779"/>
      <c r="CT3" s="779"/>
      <c r="CU3" s="779"/>
      <c r="CV3" s="779"/>
      <c r="CW3" s="779"/>
      <c r="CX3" s="779"/>
      <c r="CY3" s="779"/>
      <c r="CZ3" s="779"/>
      <c r="DA3" s="779"/>
      <c r="DB3" s="779"/>
      <c r="DC3" s="779"/>
      <c r="DD3" s="779"/>
      <c r="DE3" s="779"/>
      <c r="DF3" s="779"/>
      <c r="DG3" s="779"/>
      <c r="DH3" s="779"/>
      <c r="DI3" s="779"/>
      <c r="DJ3" s="779"/>
      <c r="DK3" s="779"/>
      <c r="DL3" s="779"/>
      <c r="DM3" s="779"/>
      <c r="DN3" s="779"/>
      <c r="DO3" s="779"/>
      <c r="DP3" s="779"/>
      <c r="DQ3" s="779"/>
      <c r="DR3" s="779"/>
      <c r="DS3" s="779"/>
      <c r="DT3" s="779"/>
      <c r="DU3" s="779"/>
      <c r="DV3" s="779"/>
      <c r="DW3" s="779"/>
      <c r="DX3" s="779"/>
      <c r="DY3" s="779"/>
      <c r="DZ3" s="779"/>
      <c r="EA3" s="779"/>
      <c r="EB3" s="779"/>
      <c r="EC3" s="780"/>
    </row>
    <row r="4" spans="2:143" ht="11.25" customHeight="1">
      <c r="B4" s="735" t="s">
        <v>1</v>
      </c>
      <c r="C4" s="736"/>
      <c r="D4" s="736"/>
      <c r="E4" s="736"/>
      <c r="F4" s="736"/>
      <c r="G4" s="736"/>
      <c r="H4" s="736"/>
      <c r="I4" s="736"/>
      <c r="J4" s="736"/>
      <c r="K4" s="736"/>
      <c r="L4" s="736"/>
      <c r="M4" s="736"/>
      <c r="N4" s="736"/>
      <c r="O4" s="736"/>
      <c r="P4" s="736"/>
      <c r="Q4" s="737"/>
      <c r="R4" s="735" t="s">
        <v>227</v>
      </c>
      <c r="S4" s="736"/>
      <c r="T4" s="736"/>
      <c r="U4" s="736"/>
      <c r="V4" s="736"/>
      <c r="W4" s="736"/>
      <c r="X4" s="736"/>
      <c r="Y4" s="737"/>
      <c r="Z4" s="735" t="s">
        <v>228</v>
      </c>
      <c r="AA4" s="736"/>
      <c r="AB4" s="736"/>
      <c r="AC4" s="737"/>
      <c r="AD4" s="735" t="s">
        <v>229</v>
      </c>
      <c r="AE4" s="736"/>
      <c r="AF4" s="736"/>
      <c r="AG4" s="736"/>
      <c r="AH4" s="736"/>
      <c r="AI4" s="736"/>
      <c r="AJ4" s="736"/>
      <c r="AK4" s="737"/>
      <c r="AL4" s="735" t="s">
        <v>228</v>
      </c>
      <c r="AM4" s="736"/>
      <c r="AN4" s="736"/>
      <c r="AO4" s="737"/>
      <c r="AP4" s="796" t="s">
        <v>230</v>
      </c>
      <c r="AQ4" s="796"/>
      <c r="AR4" s="796"/>
      <c r="AS4" s="796"/>
      <c r="AT4" s="796"/>
      <c r="AU4" s="796"/>
      <c r="AV4" s="796"/>
      <c r="AW4" s="796"/>
      <c r="AX4" s="796"/>
      <c r="AY4" s="796"/>
      <c r="AZ4" s="796"/>
      <c r="BA4" s="796"/>
      <c r="BB4" s="796"/>
      <c r="BC4" s="796"/>
      <c r="BD4" s="796"/>
      <c r="BE4" s="796"/>
      <c r="BF4" s="796"/>
      <c r="BG4" s="796" t="s">
        <v>231</v>
      </c>
      <c r="BH4" s="796"/>
      <c r="BI4" s="796"/>
      <c r="BJ4" s="796"/>
      <c r="BK4" s="796"/>
      <c r="BL4" s="796"/>
      <c r="BM4" s="796"/>
      <c r="BN4" s="796"/>
      <c r="BO4" s="796" t="s">
        <v>228</v>
      </c>
      <c r="BP4" s="796"/>
      <c r="BQ4" s="796"/>
      <c r="BR4" s="796"/>
      <c r="BS4" s="796" t="s">
        <v>232</v>
      </c>
      <c r="BT4" s="796"/>
      <c r="BU4" s="796"/>
      <c r="BV4" s="796"/>
      <c r="BW4" s="796"/>
      <c r="BX4" s="796"/>
      <c r="BY4" s="796"/>
      <c r="BZ4" s="796"/>
      <c r="CA4" s="796"/>
      <c r="CB4" s="796"/>
      <c r="CD4" s="778" t="s">
        <v>233</v>
      </c>
      <c r="CE4" s="779"/>
      <c r="CF4" s="779"/>
      <c r="CG4" s="779"/>
      <c r="CH4" s="779"/>
      <c r="CI4" s="779"/>
      <c r="CJ4" s="779"/>
      <c r="CK4" s="779"/>
      <c r="CL4" s="779"/>
      <c r="CM4" s="779"/>
      <c r="CN4" s="779"/>
      <c r="CO4" s="779"/>
      <c r="CP4" s="779"/>
      <c r="CQ4" s="779"/>
      <c r="CR4" s="779"/>
      <c r="CS4" s="779"/>
      <c r="CT4" s="779"/>
      <c r="CU4" s="779"/>
      <c r="CV4" s="779"/>
      <c r="CW4" s="779"/>
      <c r="CX4" s="779"/>
      <c r="CY4" s="779"/>
      <c r="CZ4" s="779"/>
      <c r="DA4" s="779"/>
      <c r="DB4" s="779"/>
      <c r="DC4" s="779"/>
      <c r="DD4" s="779"/>
      <c r="DE4" s="779"/>
      <c r="DF4" s="779"/>
      <c r="DG4" s="779"/>
      <c r="DH4" s="779"/>
      <c r="DI4" s="779"/>
      <c r="DJ4" s="779"/>
      <c r="DK4" s="779"/>
      <c r="DL4" s="779"/>
      <c r="DM4" s="779"/>
      <c r="DN4" s="779"/>
      <c r="DO4" s="779"/>
      <c r="DP4" s="779"/>
      <c r="DQ4" s="779"/>
      <c r="DR4" s="779"/>
      <c r="DS4" s="779"/>
      <c r="DT4" s="779"/>
      <c r="DU4" s="779"/>
      <c r="DV4" s="779"/>
      <c r="DW4" s="779"/>
      <c r="DX4" s="779"/>
      <c r="DY4" s="779"/>
      <c r="DZ4" s="779"/>
      <c r="EA4" s="779"/>
      <c r="EB4" s="779"/>
      <c r="EC4" s="780"/>
    </row>
    <row r="5" spans="2:143" s="229" customFormat="1" ht="11.25" customHeight="1">
      <c r="B5" s="760" t="s">
        <v>234</v>
      </c>
      <c r="C5" s="761"/>
      <c r="D5" s="761"/>
      <c r="E5" s="761"/>
      <c r="F5" s="761"/>
      <c r="G5" s="761"/>
      <c r="H5" s="761"/>
      <c r="I5" s="761"/>
      <c r="J5" s="761"/>
      <c r="K5" s="761"/>
      <c r="L5" s="761"/>
      <c r="M5" s="761"/>
      <c r="N5" s="761"/>
      <c r="O5" s="761"/>
      <c r="P5" s="761"/>
      <c r="Q5" s="762"/>
      <c r="R5" s="726">
        <v>502710</v>
      </c>
      <c r="S5" s="727"/>
      <c r="T5" s="727"/>
      <c r="U5" s="727"/>
      <c r="V5" s="727"/>
      <c r="W5" s="727"/>
      <c r="X5" s="727"/>
      <c r="Y5" s="773"/>
      <c r="Z5" s="791">
        <v>12.9</v>
      </c>
      <c r="AA5" s="791"/>
      <c r="AB5" s="791"/>
      <c r="AC5" s="791"/>
      <c r="AD5" s="792">
        <v>502710</v>
      </c>
      <c r="AE5" s="792"/>
      <c r="AF5" s="792"/>
      <c r="AG5" s="792"/>
      <c r="AH5" s="792"/>
      <c r="AI5" s="792"/>
      <c r="AJ5" s="792"/>
      <c r="AK5" s="792"/>
      <c r="AL5" s="774">
        <v>26.4</v>
      </c>
      <c r="AM5" s="743"/>
      <c r="AN5" s="743"/>
      <c r="AO5" s="775"/>
      <c r="AP5" s="760" t="s">
        <v>235</v>
      </c>
      <c r="AQ5" s="761"/>
      <c r="AR5" s="761"/>
      <c r="AS5" s="761"/>
      <c r="AT5" s="761"/>
      <c r="AU5" s="761"/>
      <c r="AV5" s="761"/>
      <c r="AW5" s="761"/>
      <c r="AX5" s="761"/>
      <c r="AY5" s="761"/>
      <c r="AZ5" s="761"/>
      <c r="BA5" s="761"/>
      <c r="BB5" s="761"/>
      <c r="BC5" s="761"/>
      <c r="BD5" s="761"/>
      <c r="BE5" s="761"/>
      <c r="BF5" s="762"/>
      <c r="BG5" s="661">
        <v>502710</v>
      </c>
      <c r="BH5" s="664"/>
      <c r="BI5" s="664"/>
      <c r="BJ5" s="664"/>
      <c r="BK5" s="664"/>
      <c r="BL5" s="664"/>
      <c r="BM5" s="664"/>
      <c r="BN5" s="665"/>
      <c r="BO5" s="723">
        <v>100</v>
      </c>
      <c r="BP5" s="723"/>
      <c r="BQ5" s="723"/>
      <c r="BR5" s="723"/>
      <c r="BS5" s="724">
        <v>1986</v>
      </c>
      <c r="BT5" s="724"/>
      <c r="BU5" s="724"/>
      <c r="BV5" s="724"/>
      <c r="BW5" s="724"/>
      <c r="BX5" s="724"/>
      <c r="BY5" s="724"/>
      <c r="BZ5" s="724"/>
      <c r="CA5" s="724"/>
      <c r="CB5" s="765"/>
      <c r="CD5" s="778" t="s">
        <v>230</v>
      </c>
      <c r="CE5" s="779"/>
      <c r="CF5" s="779"/>
      <c r="CG5" s="779"/>
      <c r="CH5" s="779"/>
      <c r="CI5" s="779"/>
      <c r="CJ5" s="779"/>
      <c r="CK5" s="779"/>
      <c r="CL5" s="779"/>
      <c r="CM5" s="779"/>
      <c r="CN5" s="779"/>
      <c r="CO5" s="779"/>
      <c r="CP5" s="779"/>
      <c r="CQ5" s="780"/>
      <c r="CR5" s="778" t="s">
        <v>236</v>
      </c>
      <c r="CS5" s="779"/>
      <c r="CT5" s="779"/>
      <c r="CU5" s="779"/>
      <c r="CV5" s="779"/>
      <c r="CW5" s="779"/>
      <c r="CX5" s="779"/>
      <c r="CY5" s="780"/>
      <c r="CZ5" s="778" t="s">
        <v>228</v>
      </c>
      <c r="DA5" s="779"/>
      <c r="DB5" s="779"/>
      <c r="DC5" s="780"/>
      <c r="DD5" s="778" t="s">
        <v>237</v>
      </c>
      <c r="DE5" s="779"/>
      <c r="DF5" s="779"/>
      <c r="DG5" s="779"/>
      <c r="DH5" s="779"/>
      <c r="DI5" s="779"/>
      <c r="DJ5" s="779"/>
      <c r="DK5" s="779"/>
      <c r="DL5" s="779"/>
      <c r="DM5" s="779"/>
      <c r="DN5" s="779"/>
      <c r="DO5" s="779"/>
      <c r="DP5" s="780"/>
      <c r="DQ5" s="778" t="s">
        <v>238</v>
      </c>
      <c r="DR5" s="779"/>
      <c r="DS5" s="779"/>
      <c r="DT5" s="779"/>
      <c r="DU5" s="779"/>
      <c r="DV5" s="779"/>
      <c r="DW5" s="779"/>
      <c r="DX5" s="779"/>
      <c r="DY5" s="779"/>
      <c r="DZ5" s="779"/>
      <c r="EA5" s="779"/>
      <c r="EB5" s="779"/>
      <c r="EC5" s="780"/>
    </row>
    <row r="6" spans="2:143" ht="11.25" customHeight="1">
      <c r="B6" s="658" t="s">
        <v>239</v>
      </c>
      <c r="C6" s="659"/>
      <c r="D6" s="659"/>
      <c r="E6" s="659"/>
      <c r="F6" s="659"/>
      <c r="G6" s="659"/>
      <c r="H6" s="659"/>
      <c r="I6" s="659"/>
      <c r="J6" s="659"/>
      <c r="K6" s="659"/>
      <c r="L6" s="659"/>
      <c r="M6" s="659"/>
      <c r="N6" s="659"/>
      <c r="O6" s="659"/>
      <c r="P6" s="659"/>
      <c r="Q6" s="660"/>
      <c r="R6" s="661">
        <v>29542</v>
      </c>
      <c r="S6" s="664"/>
      <c r="T6" s="664"/>
      <c r="U6" s="664"/>
      <c r="V6" s="664"/>
      <c r="W6" s="664"/>
      <c r="X6" s="664"/>
      <c r="Y6" s="665"/>
      <c r="Z6" s="723">
        <v>0.8</v>
      </c>
      <c r="AA6" s="723"/>
      <c r="AB6" s="723"/>
      <c r="AC6" s="723"/>
      <c r="AD6" s="724">
        <v>29542</v>
      </c>
      <c r="AE6" s="724"/>
      <c r="AF6" s="724"/>
      <c r="AG6" s="724"/>
      <c r="AH6" s="724"/>
      <c r="AI6" s="724"/>
      <c r="AJ6" s="724"/>
      <c r="AK6" s="724"/>
      <c r="AL6" s="666">
        <v>1.5</v>
      </c>
      <c r="AM6" s="667"/>
      <c r="AN6" s="667"/>
      <c r="AO6" s="725"/>
      <c r="AP6" s="658" t="s">
        <v>240</v>
      </c>
      <c r="AQ6" s="659"/>
      <c r="AR6" s="659"/>
      <c r="AS6" s="659"/>
      <c r="AT6" s="659"/>
      <c r="AU6" s="659"/>
      <c r="AV6" s="659"/>
      <c r="AW6" s="659"/>
      <c r="AX6" s="659"/>
      <c r="AY6" s="659"/>
      <c r="AZ6" s="659"/>
      <c r="BA6" s="659"/>
      <c r="BB6" s="659"/>
      <c r="BC6" s="659"/>
      <c r="BD6" s="659"/>
      <c r="BE6" s="659"/>
      <c r="BF6" s="660"/>
      <c r="BG6" s="661">
        <v>502710</v>
      </c>
      <c r="BH6" s="664"/>
      <c r="BI6" s="664"/>
      <c r="BJ6" s="664"/>
      <c r="BK6" s="664"/>
      <c r="BL6" s="664"/>
      <c r="BM6" s="664"/>
      <c r="BN6" s="665"/>
      <c r="BO6" s="723">
        <v>100</v>
      </c>
      <c r="BP6" s="723"/>
      <c r="BQ6" s="723"/>
      <c r="BR6" s="723"/>
      <c r="BS6" s="724">
        <v>1986</v>
      </c>
      <c r="BT6" s="724"/>
      <c r="BU6" s="724"/>
      <c r="BV6" s="724"/>
      <c r="BW6" s="724"/>
      <c r="BX6" s="724"/>
      <c r="BY6" s="724"/>
      <c r="BZ6" s="724"/>
      <c r="CA6" s="724"/>
      <c r="CB6" s="765"/>
      <c r="CD6" s="732" t="s">
        <v>241</v>
      </c>
      <c r="CE6" s="733"/>
      <c r="CF6" s="733"/>
      <c r="CG6" s="733"/>
      <c r="CH6" s="733"/>
      <c r="CI6" s="733"/>
      <c r="CJ6" s="733"/>
      <c r="CK6" s="733"/>
      <c r="CL6" s="733"/>
      <c r="CM6" s="733"/>
      <c r="CN6" s="733"/>
      <c r="CO6" s="733"/>
      <c r="CP6" s="733"/>
      <c r="CQ6" s="734"/>
      <c r="CR6" s="661">
        <v>56904</v>
      </c>
      <c r="CS6" s="664"/>
      <c r="CT6" s="664"/>
      <c r="CU6" s="664"/>
      <c r="CV6" s="664"/>
      <c r="CW6" s="664"/>
      <c r="CX6" s="664"/>
      <c r="CY6" s="665"/>
      <c r="CZ6" s="774">
        <v>1.6</v>
      </c>
      <c r="DA6" s="743"/>
      <c r="DB6" s="743"/>
      <c r="DC6" s="777"/>
      <c r="DD6" s="669" t="s">
        <v>130</v>
      </c>
      <c r="DE6" s="664"/>
      <c r="DF6" s="664"/>
      <c r="DG6" s="664"/>
      <c r="DH6" s="664"/>
      <c r="DI6" s="664"/>
      <c r="DJ6" s="664"/>
      <c r="DK6" s="664"/>
      <c r="DL6" s="664"/>
      <c r="DM6" s="664"/>
      <c r="DN6" s="664"/>
      <c r="DO6" s="664"/>
      <c r="DP6" s="665"/>
      <c r="DQ6" s="669">
        <v>56904</v>
      </c>
      <c r="DR6" s="664"/>
      <c r="DS6" s="664"/>
      <c r="DT6" s="664"/>
      <c r="DU6" s="664"/>
      <c r="DV6" s="664"/>
      <c r="DW6" s="664"/>
      <c r="DX6" s="664"/>
      <c r="DY6" s="664"/>
      <c r="DZ6" s="664"/>
      <c r="EA6" s="664"/>
      <c r="EB6" s="664"/>
      <c r="EC6" s="704"/>
    </row>
    <row r="7" spans="2:143" ht="11.25" customHeight="1">
      <c r="B7" s="658" t="s">
        <v>242</v>
      </c>
      <c r="C7" s="659"/>
      <c r="D7" s="659"/>
      <c r="E7" s="659"/>
      <c r="F7" s="659"/>
      <c r="G7" s="659"/>
      <c r="H7" s="659"/>
      <c r="I7" s="659"/>
      <c r="J7" s="659"/>
      <c r="K7" s="659"/>
      <c r="L7" s="659"/>
      <c r="M7" s="659"/>
      <c r="N7" s="659"/>
      <c r="O7" s="659"/>
      <c r="P7" s="659"/>
      <c r="Q7" s="660"/>
      <c r="R7" s="661">
        <v>1379</v>
      </c>
      <c r="S7" s="664"/>
      <c r="T7" s="664"/>
      <c r="U7" s="664"/>
      <c r="V7" s="664"/>
      <c r="W7" s="664"/>
      <c r="X7" s="664"/>
      <c r="Y7" s="665"/>
      <c r="Z7" s="723">
        <v>0</v>
      </c>
      <c r="AA7" s="723"/>
      <c r="AB7" s="723"/>
      <c r="AC7" s="723"/>
      <c r="AD7" s="724">
        <v>1379</v>
      </c>
      <c r="AE7" s="724"/>
      <c r="AF7" s="724"/>
      <c r="AG7" s="724"/>
      <c r="AH7" s="724"/>
      <c r="AI7" s="724"/>
      <c r="AJ7" s="724"/>
      <c r="AK7" s="724"/>
      <c r="AL7" s="666">
        <v>0.1</v>
      </c>
      <c r="AM7" s="667"/>
      <c r="AN7" s="667"/>
      <c r="AO7" s="725"/>
      <c r="AP7" s="658" t="s">
        <v>243</v>
      </c>
      <c r="AQ7" s="659"/>
      <c r="AR7" s="659"/>
      <c r="AS7" s="659"/>
      <c r="AT7" s="659"/>
      <c r="AU7" s="659"/>
      <c r="AV7" s="659"/>
      <c r="AW7" s="659"/>
      <c r="AX7" s="659"/>
      <c r="AY7" s="659"/>
      <c r="AZ7" s="659"/>
      <c r="BA7" s="659"/>
      <c r="BB7" s="659"/>
      <c r="BC7" s="659"/>
      <c r="BD7" s="659"/>
      <c r="BE7" s="659"/>
      <c r="BF7" s="660"/>
      <c r="BG7" s="661">
        <v>168858</v>
      </c>
      <c r="BH7" s="664"/>
      <c r="BI7" s="664"/>
      <c r="BJ7" s="664"/>
      <c r="BK7" s="664"/>
      <c r="BL7" s="664"/>
      <c r="BM7" s="664"/>
      <c r="BN7" s="665"/>
      <c r="BO7" s="723">
        <v>33.6</v>
      </c>
      <c r="BP7" s="723"/>
      <c r="BQ7" s="723"/>
      <c r="BR7" s="723"/>
      <c r="BS7" s="724">
        <v>1986</v>
      </c>
      <c r="BT7" s="724"/>
      <c r="BU7" s="724"/>
      <c r="BV7" s="724"/>
      <c r="BW7" s="724"/>
      <c r="BX7" s="724"/>
      <c r="BY7" s="724"/>
      <c r="BZ7" s="724"/>
      <c r="CA7" s="724"/>
      <c r="CB7" s="765"/>
      <c r="CD7" s="705" t="s">
        <v>244</v>
      </c>
      <c r="CE7" s="702"/>
      <c r="CF7" s="702"/>
      <c r="CG7" s="702"/>
      <c r="CH7" s="702"/>
      <c r="CI7" s="702"/>
      <c r="CJ7" s="702"/>
      <c r="CK7" s="702"/>
      <c r="CL7" s="702"/>
      <c r="CM7" s="702"/>
      <c r="CN7" s="702"/>
      <c r="CO7" s="702"/>
      <c r="CP7" s="702"/>
      <c r="CQ7" s="703"/>
      <c r="CR7" s="661">
        <v>874034</v>
      </c>
      <c r="CS7" s="664"/>
      <c r="CT7" s="664"/>
      <c r="CU7" s="664"/>
      <c r="CV7" s="664"/>
      <c r="CW7" s="664"/>
      <c r="CX7" s="664"/>
      <c r="CY7" s="665"/>
      <c r="CZ7" s="723">
        <v>24</v>
      </c>
      <c r="DA7" s="723"/>
      <c r="DB7" s="723"/>
      <c r="DC7" s="723"/>
      <c r="DD7" s="669">
        <v>105596</v>
      </c>
      <c r="DE7" s="664"/>
      <c r="DF7" s="664"/>
      <c r="DG7" s="664"/>
      <c r="DH7" s="664"/>
      <c r="DI7" s="664"/>
      <c r="DJ7" s="664"/>
      <c r="DK7" s="664"/>
      <c r="DL7" s="664"/>
      <c r="DM7" s="664"/>
      <c r="DN7" s="664"/>
      <c r="DO7" s="664"/>
      <c r="DP7" s="665"/>
      <c r="DQ7" s="669">
        <v>688659</v>
      </c>
      <c r="DR7" s="664"/>
      <c r="DS7" s="664"/>
      <c r="DT7" s="664"/>
      <c r="DU7" s="664"/>
      <c r="DV7" s="664"/>
      <c r="DW7" s="664"/>
      <c r="DX7" s="664"/>
      <c r="DY7" s="664"/>
      <c r="DZ7" s="664"/>
      <c r="EA7" s="664"/>
      <c r="EB7" s="664"/>
      <c r="EC7" s="704"/>
    </row>
    <row r="8" spans="2:143" ht="11.25" customHeight="1">
      <c r="B8" s="658" t="s">
        <v>245</v>
      </c>
      <c r="C8" s="659"/>
      <c r="D8" s="659"/>
      <c r="E8" s="659"/>
      <c r="F8" s="659"/>
      <c r="G8" s="659"/>
      <c r="H8" s="659"/>
      <c r="I8" s="659"/>
      <c r="J8" s="659"/>
      <c r="K8" s="659"/>
      <c r="L8" s="659"/>
      <c r="M8" s="659"/>
      <c r="N8" s="659"/>
      <c r="O8" s="659"/>
      <c r="P8" s="659"/>
      <c r="Q8" s="660"/>
      <c r="R8" s="661">
        <v>1321</v>
      </c>
      <c r="S8" s="664"/>
      <c r="T8" s="664"/>
      <c r="U8" s="664"/>
      <c r="V8" s="664"/>
      <c r="W8" s="664"/>
      <c r="X8" s="664"/>
      <c r="Y8" s="665"/>
      <c r="Z8" s="723">
        <v>0</v>
      </c>
      <c r="AA8" s="723"/>
      <c r="AB8" s="723"/>
      <c r="AC8" s="723"/>
      <c r="AD8" s="724">
        <v>1321</v>
      </c>
      <c r="AE8" s="724"/>
      <c r="AF8" s="724"/>
      <c r="AG8" s="724"/>
      <c r="AH8" s="724"/>
      <c r="AI8" s="724"/>
      <c r="AJ8" s="724"/>
      <c r="AK8" s="724"/>
      <c r="AL8" s="666">
        <v>0.1</v>
      </c>
      <c r="AM8" s="667"/>
      <c r="AN8" s="667"/>
      <c r="AO8" s="725"/>
      <c r="AP8" s="658" t="s">
        <v>246</v>
      </c>
      <c r="AQ8" s="659"/>
      <c r="AR8" s="659"/>
      <c r="AS8" s="659"/>
      <c r="AT8" s="659"/>
      <c r="AU8" s="659"/>
      <c r="AV8" s="659"/>
      <c r="AW8" s="659"/>
      <c r="AX8" s="659"/>
      <c r="AY8" s="659"/>
      <c r="AZ8" s="659"/>
      <c r="BA8" s="659"/>
      <c r="BB8" s="659"/>
      <c r="BC8" s="659"/>
      <c r="BD8" s="659"/>
      <c r="BE8" s="659"/>
      <c r="BF8" s="660"/>
      <c r="BG8" s="661">
        <v>8181</v>
      </c>
      <c r="BH8" s="664"/>
      <c r="BI8" s="664"/>
      <c r="BJ8" s="664"/>
      <c r="BK8" s="664"/>
      <c r="BL8" s="664"/>
      <c r="BM8" s="664"/>
      <c r="BN8" s="665"/>
      <c r="BO8" s="723">
        <v>1.6</v>
      </c>
      <c r="BP8" s="723"/>
      <c r="BQ8" s="723"/>
      <c r="BR8" s="723"/>
      <c r="BS8" s="669" t="s">
        <v>130</v>
      </c>
      <c r="BT8" s="664"/>
      <c r="BU8" s="664"/>
      <c r="BV8" s="664"/>
      <c r="BW8" s="664"/>
      <c r="BX8" s="664"/>
      <c r="BY8" s="664"/>
      <c r="BZ8" s="664"/>
      <c r="CA8" s="664"/>
      <c r="CB8" s="704"/>
      <c r="CD8" s="705" t="s">
        <v>247</v>
      </c>
      <c r="CE8" s="702"/>
      <c r="CF8" s="702"/>
      <c r="CG8" s="702"/>
      <c r="CH8" s="702"/>
      <c r="CI8" s="702"/>
      <c r="CJ8" s="702"/>
      <c r="CK8" s="702"/>
      <c r="CL8" s="702"/>
      <c r="CM8" s="702"/>
      <c r="CN8" s="702"/>
      <c r="CO8" s="702"/>
      <c r="CP8" s="702"/>
      <c r="CQ8" s="703"/>
      <c r="CR8" s="661">
        <v>858350</v>
      </c>
      <c r="CS8" s="664"/>
      <c r="CT8" s="664"/>
      <c r="CU8" s="664"/>
      <c r="CV8" s="664"/>
      <c r="CW8" s="664"/>
      <c r="CX8" s="664"/>
      <c r="CY8" s="665"/>
      <c r="CZ8" s="723">
        <v>23.6</v>
      </c>
      <c r="DA8" s="723"/>
      <c r="DB8" s="723"/>
      <c r="DC8" s="723"/>
      <c r="DD8" s="669">
        <v>29754</v>
      </c>
      <c r="DE8" s="664"/>
      <c r="DF8" s="664"/>
      <c r="DG8" s="664"/>
      <c r="DH8" s="664"/>
      <c r="DI8" s="664"/>
      <c r="DJ8" s="664"/>
      <c r="DK8" s="664"/>
      <c r="DL8" s="664"/>
      <c r="DM8" s="664"/>
      <c r="DN8" s="664"/>
      <c r="DO8" s="664"/>
      <c r="DP8" s="665"/>
      <c r="DQ8" s="669">
        <v>450156</v>
      </c>
      <c r="DR8" s="664"/>
      <c r="DS8" s="664"/>
      <c r="DT8" s="664"/>
      <c r="DU8" s="664"/>
      <c r="DV8" s="664"/>
      <c r="DW8" s="664"/>
      <c r="DX8" s="664"/>
      <c r="DY8" s="664"/>
      <c r="DZ8" s="664"/>
      <c r="EA8" s="664"/>
      <c r="EB8" s="664"/>
      <c r="EC8" s="704"/>
    </row>
    <row r="9" spans="2:143" ht="11.25" customHeight="1">
      <c r="B9" s="658" t="s">
        <v>248</v>
      </c>
      <c r="C9" s="659"/>
      <c r="D9" s="659"/>
      <c r="E9" s="659"/>
      <c r="F9" s="659"/>
      <c r="G9" s="659"/>
      <c r="H9" s="659"/>
      <c r="I9" s="659"/>
      <c r="J9" s="659"/>
      <c r="K9" s="659"/>
      <c r="L9" s="659"/>
      <c r="M9" s="659"/>
      <c r="N9" s="659"/>
      <c r="O9" s="659"/>
      <c r="P9" s="659"/>
      <c r="Q9" s="660"/>
      <c r="R9" s="661">
        <v>1188</v>
      </c>
      <c r="S9" s="664"/>
      <c r="T9" s="664"/>
      <c r="U9" s="664"/>
      <c r="V9" s="664"/>
      <c r="W9" s="664"/>
      <c r="X9" s="664"/>
      <c r="Y9" s="665"/>
      <c r="Z9" s="723">
        <v>0</v>
      </c>
      <c r="AA9" s="723"/>
      <c r="AB9" s="723"/>
      <c r="AC9" s="723"/>
      <c r="AD9" s="724">
        <v>1188</v>
      </c>
      <c r="AE9" s="724"/>
      <c r="AF9" s="724"/>
      <c r="AG9" s="724"/>
      <c r="AH9" s="724"/>
      <c r="AI9" s="724"/>
      <c r="AJ9" s="724"/>
      <c r="AK9" s="724"/>
      <c r="AL9" s="666">
        <v>0.1</v>
      </c>
      <c r="AM9" s="667"/>
      <c r="AN9" s="667"/>
      <c r="AO9" s="725"/>
      <c r="AP9" s="658" t="s">
        <v>249</v>
      </c>
      <c r="AQ9" s="659"/>
      <c r="AR9" s="659"/>
      <c r="AS9" s="659"/>
      <c r="AT9" s="659"/>
      <c r="AU9" s="659"/>
      <c r="AV9" s="659"/>
      <c r="AW9" s="659"/>
      <c r="AX9" s="659"/>
      <c r="AY9" s="659"/>
      <c r="AZ9" s="659"/>
      <c r="BA9" s="659"/>
      <c r="BB9" s="659"/>
      <c r="BC9" s="659"/>
      <c r="BD9" s="659"/>
      <c r="BE9" s="659"/>
      <c r="BF9" s="660"/>
      <c r="BG9" s="661">
        <v>140738</v>
      </c>
      <c r="BH9" s="664"/>
      <c r="BI9" s="664"/>
      <c r="BJ9" s="664"/>
      <c r="BK9" s="664"/>
      <c r="BL9" s="664"/>
      <c r="BM9" s="664"/>
      <c r="BN9" s="665"/>
      <c r="BO9" s="723">
        <v>28</v>
      </c>
      <c r="BP9" s="723"/>
      <c r="BQ9" s="723"/>
      <c r="BR9" s="723"/>
      <c r="BS9" s="669" t="s">
        <v>130</v>
      </c>
      <c r="BT9" s="664"/>
      <c r="BU9" s="664"/>
      <c r="BV9" s="664"/>
      <c r="BW9" s="664"/>
      <c r="BX9" s="664"/>
      <c r="BY9" s="664"/>
      <c r="BZ9" s="664"/>
      <c r="CA9" s="664"/>
      <c r="CB9" s="704"/>
      <c r="CD9" s="705" t="s">
        <v>250</v>
      </c>
      <c r="CE9" s="702"/>
      <c r="CF9" s="702"/>
      <c r="CG9" s="702"/>
      <c r="CH9" s="702"/>
      <c r="CI9" s="702"/>
      <c r="CJ9" s="702"/>
      <c r="CK9" s="702"/>
      <c r="CL9" s="702"/>
      <c r="CM9" s="702"/>
      <c r="CN9" s="702"/>
      <c r="CO9" s="702"/>
      <c r="CP9" s="702"/>
      <c r="CQ9" s="703"/>
      <c r="CR9" s="661">
        <v>244954</v>
      </c>
      <c r="CS9" s="664"/>
      <c r="CT9" s="664"/>
      <c r="CU9" s="664"/>
      <c r="CV9" s="664"/>
      <c r="CW9" s="664"/>
      <c r="CX9" s="664"/>
      <c r="CY9" s="665"/>
      <c r="CZ9" s="723">
        <v>6.7</v>
      </c>
      <c r="DA9" s="723"/>
      <c r="DB9" s="723"/>
      <c r="DC9" s="723"/>
      <c r="DD9" s="669">
        <v>7180</v>
      </c>
      <c r="DE9" s="664"/>
      <c r="DF9" s="664"/>
      <c r="DG9" s="664"/>
      <c r="DH9" s="664"/>
      <c r="DI9" s="664"/>
      <c r="DJ9" s="664"/>
      <c r="DK9" s="664"/>
      <c r="DL9" s="664"/>
      <c r="DM9" s="664"/>
      <c r="DN9" s="664"/>
      <c r="DO9" s="664"/>
      <c r="DP9" s="665"/>
      <c r="DQ9" s="669">
        <v>222570</v>
      </c>
      <c r="DR9" s="664"/>
      <c r="DS9" s="664"/>
      <c r="DT9" s="664"/>
      <c r="DU9" s="664"/>
      <c r="DV9" s="664"/>
      <c r="DW9" s="664"/>
      <c r="DX9" s="664"/>
      <c r="DY9" s="664"/>
      <c r="DZ9" s="664"/>
      <c r="EA9" s="664"/>
      <c r="EB9" s="664"/>
      <c r="EC9" s="704"/>
    </row>
    <row r="10" spans="2:143" ht="11.25" customHeight="1">
      <c r="B10" s="658" t="s">
        <v>251</v>
      </c>
      <c r="C10" s="659"/>
      <c r="D10" s="659"/>
      <c r="E10" s="659"/>
      <c r="F10" s="659"/>
      <c r="G10" s="659"/>
      <c r="H10" s="659"/>
      <c r="I10" s="659"/>
      <c r="J10" s="659"/>
      <c r="K10" s="659"/>
      <c r="L10" s="659"/>
      <c r="M10" s="659"/>
      <c r="N10" s="659"/>
      <c r="O10" s="659"/>
      <c r="P10" s="659"/>
      <c r="Q10" s="660"/>
      <c r="R10" s="661" t="s">
        <v>252</v>
      </c>
      <c r="S10" s="664"/>
      <c r="T10" s="664"/>
      <c r="U10" s="664"/>
      <c r="V10" s="664"/>
      <c r="W10" s="664"/>
      <c r="X10" s="664"/>
      <c r="Y10" s="665"/>
      <c r="Z10" s="723" t="s">
        <v>130</v>
      </c>
      <c r="AA10" s="723"/>
      <c r="AB10" s="723"/>
      <c r="AC10" s="723"/>
      <c r="AD10" s="724" t="s">
        <v>130</v>
      </c>
      <c r="AE10" s="724"/>
      <c r="AF10" s="724"/>
      <c r="AG10" s="724"/>
      <c r="AH10" s="724"/>
      <c r="AI10" s="724"/>
      <c r="AJ10" s="724"/>
      <c r="AK10" s="724"/>
      <c r="AL10" s="666" t="s">
        <v>130</v>
      </c>
      <c r="AM10" s="667"/>
      <c r="AN10" s="667"/>
      <c r="AO10" s="725"/>
      <c r="AP10" s="658" t="s">
        <v>253</v>
      </c>
      <c r="AQ10" s="659"/>
      <c r="AR10" s="659"/>
      <c r="AS10" s="659"/>
      <c r="AT10" s="659"/>
      <c r="AU10" s="659"/>
      <c r="AV10" s="659"/>
      <c r="AW10" s="659"/>
      <c r="AX10" s="659"/>
      <c r="AY10" s="659"/>
      <c r="AZ10" s="659"/>
      <c r="BA10" s="659"/>
      <c r="BB10" s="659"/>
      <c r="BC10" s="659"/>
      <c r="BD10" s="659"/>
      <c r="BE10" s="659"/>
      <c r="BF10" s="660"/>
      <c r="BG10" s="661">
        <v>9925</v>
      </c>
      <c r="BH10" s="664"/>
      <c r="BI10" s="664"/>
      <c r="BJ10" s="664"/>
      <c r="BK10" s="664"/>
      <c r="BL10" s="664"/>
      <c r="BM10" s="664"/>
      <c r="BN10" s="665"/>
      <c r="BO10" s="723">
        <v>2</v>
      </c>
      <c r="BP10" s="723"/>
      <c r="BQ10" s="723"/>
      <c r="BR10" s="723"/>
      <c r="BS10" s="669" t="s">
        <v>139</v>
      </c>
      <c r="BT10" s="664"/>
      <c r="BU10" s="664"/>
      <c r="BV10" s="664"/>
      <c r="BW10" s="664"/>
      <c r="BX10" s="664"/>
      <c r="BY10" s="664"/>
      <c r="BZ10" s="664"/>
      <c r="CA10" s="664"/>
      <c r="CB10" s="704"/>
      <c r="CD10" s="705" t="s">
        <v>254</v>
      </c>
      <c r="CE10" s="702"/>
      <c r="CF10" s="702"/>
      <c r="CG10" s="702"/>
      <c r="CH10" s="702"/>
      <c r="CI10" s="702"/>
      <c r="CJ10" s="702"/>
      <c r="CK10" s="702"/>
      <c r="CL10" s="702"/>
      <c r="CM10" s="702"/>
      <c r="CN10" s="702"/>
      <c r="CO10" s="702"/>
      <c r="CP10" s="702"/>
      <c r="CQ10" s="703"/>
      <c r="CR10" s="661" t="s">
        <v>252</v>
      </c>
      <c r="CS10" s="664"/>
      <c r="CT10" s="664"/>
      <c r="CU10" s="664"/>
      <c r="CV10" s="664"/>
      <c r="CW10" s="664"/>
      <c r="CX10" s="664"/>
      <c r="CY10" s="665"/>
      <c r="CZ10" s="723" t="s">
        <v>130</v>
      </c>
      <c r="DA10" s="723"/>
      <c r="DB10" s="723"/>
      <c r="DC10" s="723"/>
      <c r="DD10" s="669" t="s">
        <v>139</v>
      </c>
      <c r="DE10" s="664"/>
      <c r="DF10" s="664"/>
      <c r="DG10" s="664"/>
      <c r="DH10" s="664"/>
      <c r="DI10" s="664"/>
      <c r="DJ10" s="664"/>
      <c r="DK10" s="664"/>
      <c r="DL10" s="664"/>
      <c r="DM10" s="664"/>
      <c r="DN10" s="664"/>
      <c r="DO10" s="664"/>
      <c r="DP10" s="665"/>
      <c r="DQ10" s="669" t="s">
        <v>130</v>
      </c>
      <c r="DR10" s="664"/>
      <c r="DS10" s="664"/>
      <c r="DT10" s="664"/>
      <c r="DU10" s="664"/>
      <c r="DV10" s="664"/>
      <c r="DW10" s="664"/>
      <c r="DX10" s="664"/>
      <c r="DY10" s="664"/>
      <c r="DZ10" s="664"/>
      <c r="EA10" s="664"/>
      <c r="EB10" s="664"/>
      <c r="EC10" s="704"/>
    </row>
    <row r="11" spans="2:143" ht="11.25" customHeight="1">
      <c r="B11" s="658" t="s">
        <v>255</v>
      </c>
      <c r="C11" s="659"/>
      <c r="D11" s="659"/>
      <c r="E11" s="659"/>
      <c r="F11" s="659"/>
      <c r="G11" s="659"/>
      <c r="H11" s="659"/>
      <c r="I11" s="659"/>
      <c r="J11" s="659"/>
      <c r="K11" s="659"/>
      <c r="L11" s="659"/>
      <c r="M11" s="659"/>
      <c r="N11" s="659"/>
      <c r="O11" s="659"/>
      <c r="P11" s="659"/>
      <c r="Q11" s="660"/>
      <c r="R11" s="661" t="s">
        <v>139</v>
      </c>
      <c r="S11" s="664"/>
      <c r="T11" s="664"/>
      <c r="U11" s="664"/>
      <c r="V11" s="664"/>
      <c r="W11" s="664"/>
      <c r="X11" s="664"/>
      <c r="Y11" s="665"/>
      <c r="Z11" s="723" t="s">
        <v>130</v>
      </c>
      <c r="AA11" s="723"/>
      <c r="AB11" s="723"/>
      <c r="AC11" s="723"/>
      <c r="AD11" s="724" t="s">
        <v>130</v>
      </c>
      <c r="AE11" s="724"/>
      <c r="AF11" s="724"/>
      <c r="AG11" s="724"/>
      <c r="AH11" s="724"/>
      <c r="AI11" s="724"/>
      <c r="AJ11" s="724"/>
      <c r="AK11" s="724"/>
      <c r="AL11" s="666" t="s">
        <v>130</v>
      </c>
      <c r="AM11" s="667"/>
      <c r="AN11" s="667"/>
      <c r="AO11" s="725"/>
      <c r="AP11" s="658" t="s">
        <v>256</v>
      </c>
      <c r="AQ11" s="659"/>
      <c r="AR11" s="659"/>
      <c r="AS11" s="659"/>
      <c r="AT11" s="659"/>
      <c r="AU11" s="659"/>
      <c r="AV11" s="659"/>
      <c r="AW11" s="659"/>
      <c r="AX11" s="659"/>
      <c r="AY11" s="659"/>
      <c r="AZ11" s="659"/>
      <c r="BA11" s="659"/>
      <c r="BB11" s="659"/>
      <c r="BC11" s="659"/>
      <c r="BD11" s="659"/>
      <c r="BE11" s="659"/>
      <c r="BF11" s="660"/>
      <c r="BG11" s="661">
        <v>10014</v>
      </c>
      <c r="BH11" s="664"/>
      <c r="BI11" s="664"/>
      <c r="BJ11" s="664"/>
      <c r="BK11" s="664"/>
      <c r="BL11" s="664"/>
      <c r="BM11" s="664"/>
      <c r="BN11" s="665"/>
      <c r="BO11" s="723">
        <v>2</v>
      </c>
      <c r="BP11" s="723"/>
      <c r="BQ11" s="723"/>
      <c r="BR11" s="723"/>
      <c r="BS11" s="669">
        <v>1986</v>
      </c>
      <c r="BT11" s="664"/>
      <c r="BU11" s="664"/>
      <c r="BV11" s="664"/>
      <c r="BW11" s="664"/>
      <c r="BX11" s="664"/>
      <c r="BY11" s="664"/>
      <c r="BZ11" s="664"/>
      <c r="CA11" s="664"/>
      <c r="CB11" s="704"/>
      <c r="CD11" s="705" t="s">
        <v>257</v>
      </c>
      <c r="CE11" s="702"/>
      <c r="CF11" s="702"/>
      <c r="CG11" s="702"/>
      <c r="CH11" s="702"/>
      <c r="CI11" s="702"/>
      <c r="CJ11" s="702"/>
      <c r="CK11" s="702"/>
      <c r="CL11" s="702"/>
      <c r="CM11" s="702"/>
      <c r="CN11" s="702"/>
      <c r="CO11" s="702"/>
      <c r="CP11" s="702"/>
      <c r="CQ11" s="703"/>
      <c r="CR11" s="661">
        <v>130062</v>
      </c>
      <c r="CS11" s="664"/>
      <c r="CT11" s="664"/>
      <c r="CU11" s="664"/>
      <c r="CV11" s="664"/>
      <c r="CW11" s="664"/>
      <c r="CX11" s="664"/>
      <c r="CY11" s="665"/>
      <c r="CZ11" s="723">
        <v>3.6</v>
      </c>
      <c r="DA11" s="723"/>
      <c r="DB11" s="723"/>
      <c r="DC11" s="723"/>
      <c r="DD11" s="669">
        <v>37280</v>
      </c>
      <c r="DE11" s="664"/>
      <c r="DF11" s="664"/>
      <c r="DG11" s="664"/>
      <c r="DH11" s="664"/>
      <c r="DI11" s="664"/>
      <c r="DJ11" s="664"/>
      <c r="DK11" s="664"/>
      <c r="DL11" s="664"/>
      <c r="DM11" s="664"/>
      <c r="DN11" s="664"/>
      <c r="DO11" s="664"/>
      <c r="DP11" s="665"/>
      <c r="DQ11" s="669">
        <v>74996</v>
      </c>
      <c r="DR11" s="664"/>
      <c r="DS11" s="664"/>
      <c r="DT11" s="664"/>
      <c r="DU11" s="664"/>
      <c r="DV11" s="664"/>
      <c r="DW11" s="664"/>
      <c r="DX11" s="664"/>
      <c r="DY11" s="664"/>
      <c r="DZ11" s="664"/>
      <c r="EA11" s="664"/>
      <c r="EB11" s="664"/>
      <c r="EC11" s="704"/>
    </row>
    <row r="12" spans="2:143" ht="11.25" customHeight="1">
      <c r="B12" s="658" t="s">
        <v>258</v>
      </c>
      <c r="C12" s="659"/>
      <c r="D12" s="659"/>
      <c r="E12" s="659"/>
      <c r="F12" s="659"/>
      <c r="G12" s="659"/>
      <c r="H12" s="659"/>
      <c r="I12" s="659"/>
      <c r="J12" s="659"/>
      <c r="K12" s="659"/>
      <c r="L12" s="659"/>
      <c r="M12" s="659"/>
      <c r="N12" s="659"/>
      <c r="O12" s="659"/>
      <c r="P12" s="659"/>
      <c r="Q12" s="660"/>
      <c r="R12" s="661">
        <v>92403</v>
      </c>
      <c r="S12" s="664"/>
      <c r="T12" s="664"/>
      <c r="U12" s="664"/>
      <c r="V12" s="664"/>
      <c r="W12" s="664"/>
      <c r="X12" s="664"/>
      <c r="Y12" s="665"/>
      <c r="Z12" s="723">
        <v>2.4</v>
      </c>
      <c r="AA12" s="723"/>
      <c r="AB12" s="723"/>
      <c r="AC12" s="723"/>
      <c r="AD12" s="724">
        <v>92403</v>
      </c>
      <c r="AE12" s="724"/>
      <c r="AF12" s="724"/>
      <c r="AG12" s="724"/>
      <c r="AH12" s="724"/>
      <c r="AI12" s="724"/>
      <c r="AJ12" s="724"/>
      <c r="AK12" s="724"/>
      <c r="AL12" s="666">
        <v>4.8</v>
      </c>
      <c r="AM12" s="667"/>
      <c r="AN12" s="667"/>
      <c r="AO12" s="725"/>
      <c r="AP12" s="658" t="s">
        <v>259</v>
      </c>
      <c r="AQ12" s="659"/>
      <c r="AR12" s="659"/>
      <c r="AS12" s="659"/>
      <c r="AT12" s="659"/>
      <c r="AU12" s="659"/>
      <c r="AV12" s="659"/>
      <c r="AW12" s="659"/>
      <c r="AX12" s="659"/>
      <c r="AY12" s="659"/>
      <c r="AZ12" s="659"/>
      <c r="BA12" s="659"/>
      <c r="BB12" s="659"/>
      <c r="BC12" s="659"/>
      <c r="BD12" s="659"/>
      <c r="BE12" s="659"/>
      <c r="BF12" s="660"/>
      <c r="BG12" s="661">
        <v>279948</v>
      </c>
      <c r="BH12" s="664"/>
      <c r="BI12" s="664"/>
      <c r="BJ12" s="664"/>
      <c r="BK12" s="664"/>
      <c r="BL12" s="664"/>
      <c r="BM12" s="664"/>
      <c r="BN12" s="665"/>
      <c r="BO12" s="723">
        <v>55.7</v>
      </c>
      <c r="BP12" s="723"/>
      <c r="BQ12" s="723"/>
      <c r="BR12" s="723"/>
      <c r="BS12" s="669" t="s">
        <v>139</v>
      </c>
      <c r="BT12" s="664"/>
      <c r="BU12" s="664"/>
      <c r="BV12" s="664"/>
      <c r="BW12" s="664"/>
      <c r="BX12" s="664"/>
      <c r="BY12" s="664"/>
      <c r="BZ12" s="664"/>
      <c r="CA12" s="664"/>
      <c r="CB12" s="704"/>
      <c r="CD12" s="705" t="s">
        <v>260</v>
      </c>
      <c r="CE12" s="702"/>
      <c r="CF12" s="702"/>
      <c r="CG12" s="702"/>
      <c r="CH12" s="702"/>
      <c r="CI12" s="702"/>
      <c r="CJ12" s="702"/>
      <c r="CK12" s="702"/>
      <c r="CL12" s="702"/>
      <c r="CM12" s="702"/>
      <c r="CN12" s="702"/>
      <c r="CO12" s="702"/>
      <c r="CP12" s="702"/>
      <c r="CQ12" s="703"/>
      <c r="CR12" s="661">
        <v>40872</v>
      </c>
      <c r="CS12" s="664"/>
      <c r="CT12" s="664"/>
      <c r="CU12" s="664"/>
      <c r="CV12" s="664"/>
      <c r="CW12" s="664"/>
      <c r="CX12" s="664"/>
      <c r="CY12" s="665"/>
      <c r="CZ12" s="723">
        <v>1.1000000000000001</v>
      </c>
      <c r="DA12" s="723"/>
      <c r="DB12" s="723"/>
      <c r="DC12" s="723"/>
      <c r="DD12" s="669">
        <v>18326</v>
      </c>
      <c r="DE12" s="664"/>
      <c r="DF12" s="664"/>
      <c r="DG12" s="664"/>
      <c r="DH12" s="664"/>
      <c r="DI12" s="664"/>
      <c r="DJ12" s="664"/>
      <c r="DK12" s="664"/>
      <c r="DL12" s="664"/>
      <c r="DM12" s="664"/>
      <c r="DN12" s="664"/>
      <c r="DO12" s="664"/>
      <c r="DP12" s="665"/>
      <c r="DQ12" s="669">
        <v>13832</v>
      </c>
      <c r="DR12" s="664"/>
      <c r="DS12" s="664"/>
      <c r="DT12" s="664"/>
      <c r="DU12" s="664"/>
      <c r="DV12" s="664"/>
      <c r="DW12" s="664"/>
      <c r="DX12" s="664"/>
      <c r="DY12" s="664"/>
      <c r="DZ12" s="664"/>
      <c r="EA12" s="664"/>
      <c r="EB12" s="664"/>
      <c r="EC12" s="704"/>
    </row>
    <row r="13" spans="2:143" ht="11.25" customHeight="1">
      <c r="B13" s="658" t="s">
        <v>261</v>
      </c>
      <c r="C13" s="659"/>
      <c r="D13" s="659"/>
      <c r="E13" s="659"/>
      <c r="F13" s="659"/>
      <c r="G13" s="659"/>
      <c r="H13" s="659"/>
      <c r="I13" s="659"/>
      <c r="J13" s="659"/>
      <c r="K13" s="659"/>
      <c r="L13" s="659"/>
      <c r="M13" s="659"/>
      <c r="N13" s="659"/>
      <c r="O13" s="659"/>
      <c r="P13" s="659"/>
      <c r="Q13" s="660"/>
      <c r="R13" s="661">
        <v>29666</v>
      </c>
      <c r="S13" s="664"/>
      <c r="T13" s="664"/>
      <c r="U13" s="664"/>
      <c r="V13" s="664"/>
      <c r="W13" s="664"/>
      <c r="X13" s="664"/>
      <c r="Y13" s="665"/>
      <c r="Z13" s="723">
        <v>0.8</v>
      </c>
      <c r="AA13" s="723"/>
      <c r="AB13" s="723"/>
      <c r="AC13" s="723"/>
      <c r="AD13" s="724">
        <v>29666</v>
      </c>
      <c r="AE13" s="724"/>
      <c r="AF13" s="724"/>
      <c r="AG13" s="724"/>
      <c r="AH13" s="724"/>
      <c r="AI13" s="724"/>
      <c r="AJ13" s="724"/>
      <c r="AK13" s="724"/>
      <c r="AL13" s="666">
        <v>1.6</v>
      </c>
      <c r="AM13" s="667"/>
      <c r="AN13" s="667"/>
      <c r="AO13" s="725"/>
      <c r="AP13" s="658" t="s">
        <v>262</v>
      </c>
      <c r="AQ13" s="659"/>
      <c r="AR13" s="659"/>
      <c r="AS13" s="659"/>
      <c r="AT13" s="659"/>
      <c r="AU13" s="659"/>
      <c r="AV13" s="659"/>
      <c r="AW13" s="659"/>
      <c r="AX13" s="659"/>
      <c r="AY13" s="659"/>
      <c r="AZ13" s="659"/>
      <c r="BA13" s="659"/>
      <c r="BB13" s="659"/>
      <c r="BC13" s="659"/>
      <c r="BD13" s="659"/>
      <c r="BE13" s="659"/>
      <c r="BF13" s="660"/>
      <c r="BG13" s="661">
        <v>277974</v>
      </c>
      <c r="BH13" s="664"/>
      <c r="BI13" s="664"/>
      <c r="BJ13" s="664"/>
      <c r="BK13" s="664"/>
      <c r="BL13" s="664"/>
      <c r="BM13" s="664"/>
      <c r="BN13" s="665"/>
      <c r="BO13" s="723">
        <v>55.3</v>
      </c>
      <c r="BP13" s="723"/>
      <c r="BQ13" s="723"/>
      <c r="BR13" s="723"/>
      <c r="BS13" s="669" t="s">
        <v>130</v>
      </c>
      <c r="BT13" s="664"/>
      <c r="BU13" s="664"/>
      <c r="BV13" s="664"/>
      <c r="BW13" s="664"/>
      <c r="BX13" s="664"/>
      <c r="BY13" s="664"/>
      <c r="BZ13" s="664"/>
      <c r="CA13" s="664"/>
      <c r="CB13" s="704"/>
      <c r="CD13" s="705" t="s">
        <v>263</v>
      </c>
      <c r="CE13" s="702"/>
      <c r="CF13" s="702"/>
      <c r="CG13" s="702"/>
      <c r="CH13" s="702"/>
      <c r="CI13" s="702"/>
      <c r="CJ13" s="702"/>
      <c r="CK13" s="702"/>
      <c r="CL13" s="702"/>
      <c r="CM13" s="702"/>
      <c r="CN13" s="702"/>
      <c r="CO13" s="702"/>
      <c r="CP13" s="702"/>
      <c r="CQ13" s="703"/>
      <c r="CR13" s="661">
        <v>559353</v>
      </c>
      <c r="CS13" s="664"/>
      <c r="CT13" s="664"/>
      <c r="CU13" s="664"/>
      <c r="CV13" s="664"/>
      <c r="CW13" s="664"/>
      <c r="CX13" s="664"/>
      <c r="CY13" s="665"/>
      <c r="CZ13" s="723">
        <v>15.4</v>
      </c>
      <c r="DA13" s="723"/>
      <c r="DB13" s="723"/>
      <c r="DC13" s="723"/>
      <c r="DD13" s="669">
        <v>417834</v>
      </c>
      <c r="DE13" s="664"/>
      <c r="DF13" s="664"/>
      <c r="DG13" s="664"/>
      <c r="DH13" s="664"/>
      <c r="DI13" s="664"/>
      <c r="DJ13" s="664"/>
      <c r="DK13" s="664"/>
      <c r="DL13" s="664"/>
      <c r="DM13" s="664"/>
      <c r="DN13" s="664"/>
      <c r="DO13" s="664"/>
      <c r="DP13" s="665"/>
      <c r="DQ13" s="669">
        <v>146988</v>
      </c>
      <c r="DR13" s="664"/>
      <c r="DS13" s="664"/>
      <c r="DT13" s="664"/>
      <c r="DU13" s="664"/>
      <c r="DV13" s="664"/>
      <c r="DW13" s="664"/>
      <c r="DX13" s="664"/>
      <c r="DY13" s="664"/>
      <c r="DZ13" s="664"/>
      <c r="EA13" s="664"/>
      <c r="EB13" s="664"/>
      <c r="EC13" s="704"/>
    </row>
    <row r="14" spans="2:143" ht="11.25" customHeight="1">
      <c r="B14" s="658" t="s">
        <v>264</v>
      </c>
      <c r="C14" s="659"/>
      <c r="D14" s="659"/>
      <c r="E14" s="659"/>
      <c r="F14" s="659"/>
      <c r="G14" s="659"/>
      <c r="H14" s="659"/>
      <c r="I14" s="659"/>
      <c r="J14" s="659"/>
      <c r="K14" s="659"/>
      <c r="L14" s="659"/>
      <c r="M14" s="659"/>
      <c r="N14" s="659"/>
      <c r="O14" s="659"/>
      <c r="P14" s="659"/>
      <c r="Q14" s="660"/>
      <c r="R14" s="661" t="s">
        <v>252</v>
      </c>
      <c r="S14" s="664"/>
      <c r="T14" s="664"/>
      <c r="U14" s="664"/>
      <c r="V14" s="664"/>
      <c r="W14" s="664"/>
      <c r="X14" s="664"/>
      <c r="Y14" s="665"/>
      <c r="Z14" s="723" t="s">
        <v>130</v>
      </c>
      <c r="AA14" s="723"/>
      <c r="AB14" s="723"/>
      <c r="AC14" s="723"/>
      <c r="AD14" s="724" t="s">
        <v>130</v>
      </c>
      <c r="AE14" s="724"/>
      <c r="AF14" s="724"/>
      <c r="AG14" s="724"/>
      <c r="AH14" s="724"/>
      <c r="AI14" s="724"/>
      <c r="AJ14" s="724"/>
      <c r="AK14" s="724"/>
      <c r="AL14" s="666" t="s">
        <v>252</v>
      </c>
      <c r="AM14" s="667"/>
      <c r="AN14" s="667"/>
      <c r="AO14" s="725"/>
      <c r="AP14" s="658" t="s">
        <v>265</v>
      </c>
      <c r="AQ14" s="659"/>
      <c r="AR14" s="659"/>
      <c r="AS14" s="659"/>
      <c r="AT14" s="659"/>
      <c r="AU14" s="659"/>
      <c r="AV14" s="659"/>
      <c r="AW14" s="659"/>
      <c r="AX14" s="659"/>
      <c r="AY14" s="659"/>
      <c r="AZ14" s="659"/>
      <c r="BA14" s="659"/>
      <c r="BB14" s="659"/>
      <c r="BC14" s="659"/>
      <c r="BD14" s="659"/>
      <c r="BE14" s="659"/>
      <c r="BF14" s="660"/>
      <c r="BG14" s="661">
        <v>22139</v>
      </c>
      <c r="BH14" s="664"/>
      <c r="BI14" s="664"/>
      <c r="BJ14" s="664"/>
      <c r="BK14" s="664"/>
      <c r="BL14" s="664"/>
      <c r="BM14" s="664"/>
      <c r="BN14" s="665"/>
      <c r="BO14" s="723">
        <v>4.4000000000000004</v>
      </c>
      <c r="BP14" s="723"/>
      <c r="BQ14" s="723"/>
      <c r="BR14" s="723"/>
      <c r="BS14" s="669" t="s">
        <v>130</v>
      </c>
      <c r="BT14" s="664"/>
      <c r="BU14" s="664"/>
      <c r="BV14" s="664"/>
      <c r="BW14" s="664"/>
      <c r="BX14" s="664"/>
      <c r="BY14" s="664"/>
      <c r="BZ14" s="664"/>
      <c r="CA14" s="664"/>
      <c r="CB14" s="704"/>
      <c r="CD14" s="705" t="s">
        <v>266</v>
      </c>
      <c r="CE14" s="702"/>
      <c r="CF14" s="702"/>
      <c r="CG14" s="702"/>
      <c r="CH14" s="702"/>
      <c r="CI14" s="702"/>
      <c r="CJ14" s="702"/>
      <c r="CK14" s="702"/>
      <c r="CL14" s="702"/>
      <c r="CM14" s="702"/>
      <c r="CN14" s="702"/>
      <c r="CO14" s="702"/>
      <c r="CP14" s="702"/>
      <c r="CQ14" s="703"/>
      <c r="CR14" s="661">
        <v>161977</v>
      </c>
      <c r="CS14" s="664"/>
      <c r="CT14" s="664"/>
      <c r="CU14" s="664"/>
      <c r="CV14" s="664"/>
      <c r="CW14" s="664"/>
      <c r="CX14" s="664"/>
      <c r="CY14" s="665"/>
      <c r="CZ14" s="723">
        <v>4.5</v>
      </c>
      <c r="DA14" s="723"/>
      <c r="DB14" s="723"/>
      <c r="DC14" s="723"/>
      <c r="DD14" s="669" t="s">
        <v>130</v>
      </c>
      <c r="DE14" s="664"/>
      <c r="DF14" s="664"/>
      <c r="DG14" s="664"/>
      <c r="DH14" s="664"/>
      <c r="DI14" s="664"/>
      <c r="DJ14" s="664"/>
      <c r="DK14" s="664"/>
      <c r="DL14" s="664"/>
      <c r="DM14" s="664"/>
      <c r="DN14" s="664"/>
      <c r="DO14" s="664"/>
      <c r="DP14" s="665"/>
      <c r="DQ14" s="669">
        <v>145207</v>
      </c>
      <c r="DR14" s="664"/>
      <c r="DS14" s="664"/>
      <c r="DT14" s="664"/>
      <c r="DU14" s="664"/>
      <c r="DV14" s="664"/>
      <c r="DW14" s="664"/>
      <c r="DX14" s="664"/>
      <c r="DY14" s="664"/>
      <c r="DZ14" s="664"/>
      <c r="EA14" s="664"/>
      <c r="EB14" s="664"/>
      <c r="EC14" s="704"/>
    </row>
    <row r="15" spans="2:143" ht="11.25" customHeight="1">
      <c r="B15" s="658" t="s">
        <v>267</v>
      </c>
      <c r="C15" s="659"/>
      <c r="D15" s="659"/>
      <c r="E15" s="659"/>
      <c r="F15" s="659"/>
      <c r="G15" s="659"/>
      <c r="H15" s="659"/>
      <c r="I15" s="659"/>
      <c r="J15" s="659"/>
      <c r="K15" s="659"/>
      <c r="L15" s="659"/>
      <c r="M15" s="659"/>
      <c r="N15" s="659"/>
      <c r="O15" s="659"/>
      <c r="P15" s="659"/>
      <c r="Q15" s="660"/>
      <c r="R15" s="661">
        <v>5879</v>
      </c>
      <c r="S15" s="664"/>
      <c r="T15" s="664"/>
      <c r="U15" s="664"/>
      <c r="V15" s="664"/>
      <c r="W15" s="664"/>
      <c r="X15" s="664"/>
      <c r="Y15" s="665"/>
      <c r="Z15" s="723">
        <v>0.2</v>
      </c>
      <c r="AA15" s="723"/>
      <c r="AB15" s="723"/>
      <c r="AC15" s="723"/>
      <c r="AD15" s="724">
        <v>5879</v>
      </c>
      <c r="AE15" s="724"/>
      <c r="AF15" s="724"/>
      <c r="AG15" s="724"/>
      <c r="AH15" s="724"/>
      <c r="AI15" s="724"/>
      <c r="AJ15" s="724"/>
      <c r="AK15" s="724"/>
      <c r="AL15" s="666">
        <v>0.3</v>
      </c>
      <c r="AM15" s="667"/>
      <c r="AN15" s="667"/>
      <c r="AO15" s="725"/>
      <c r="AP15" s="658" t="s">
        <v>268</v>
      </c>
      <c r="AQ15" s="659"/>
      <c r="AR15" s="659"/>
      <c r="AS15" s="659"/>
      <c r="AT15" s="659"/>
      <c r="AU15" s="659"/>
      <c r="AV15" s="659"/>
      <c r="AW15" s="659"/>
      <c r="AX15" s="659"/>
      <c r="AY15" s="659"/>
      <c r="AZ15" s="659"/>
      <c r="BA15" s="659"/>
      <c r="BB15" s="659"/>
      <c r="BC15" s="659"/>
      <c r="BD15" s="659"/>
      <c r="BE15" s="659"/>
      <c r="BF15" s="660"/>
      <c r="BG15" s="661">
        <v>31765</v>
      </c>
      <c r="BH15" s="664"/>
      <c r="BI15" s="664"/>
      <c r="BJ15" s="664"/>
      <c r="BK15" s="664"/>
      <c r="BL15" s="664"/>
      <c r="BM15" s="664"/>
      <c r="BN15" s="665"/>
      <c r="BO15" s="723">
        <v>6.3</v>
      </c>
      <c r="BP15" s="723"/>
      <c r="BQ15" s="723"/>
      <c r="BR15" s="723"/>
      <c r="BS15" s="669" t="s">
        <v>130</v>
      </c>
      <c r="BT15" s="664"/>
      <c r="BU15" s="664"/>
      <c r="BV15" s="664"/>
      <c r="BW15" s="664"/>
      <c r="BX15" s="664"/>
      <c r="BY15" s="664"/>
      <c r="BZ15" s="664"/>
      <c r="CA15" s="664"/>
      <c r="CB15" s="704"/>
      <c r="CD15" s="705" t="s">
        <v>269</v>
      </c>
      <c r="CE15" s="702"/>
      <c r="CF15" s="702"/>
      <c r="CG15" s="702"/>
      <c r="CH15" s="702"/>
      <c r="CI15" s="702"/>
      <c r="CJ15" s="702"/>
      <c r="CK15" s="702"/>
      <c r="CL15" s="702"/>
      <c r="CM15" s="702"/>
      <c r="CN15" s="702"/>
      <c r="CO15" s="702"/>
      <c r="CP15" s="702"/>
      <c r="CQ15" s="703"/>
      <c r="CR15" s="661">
        <v>319401</v>
      </c>
      <c r="CS15" s="664"/>
      <c r="CT15" s="664"/>
      <c r="CU15" s="664"/>
      <c r="CV15" s="664"/>
      <c r="CW15" s="664"/>
      <c r="CX15" s="664"/>
      <c r="CY15" s="665"/>
      <c r="CZ15" s="723">
        <v>8.8000000000000007</v>
      </c>
      <c r="DA15" s="723"/>
      <c r="DB15" s="723"/>
      <c r="DC15" s="723"/>
      <c r="DD15" s="669">
        <v>19647</v>
      </c>
      <c r="DE15" s="664"/>
      <c r="DF15" s="664"/>
      <c r="DG15" s="664"/>
      <c r="DH15" s="664"/>
      <c r="DI15" s="664"/>
      <c r="DJ15" s="664"/>
      <c r="DK15" s="664"/>
      <c r="DL15" s="664"/>
      <c r="DM15" s="664"/>
      <c r="DN15" s="664"/>
      <c r="DO15" s="664"/>
      <c r="DP15" s="665"/>
      <c r="DQ15" s="669">
        <v>263561</v>
      </c>
      <c r="DR15" s="664"/>
      <c r="DS15" s="664"/>
      <c r="DT15" s="664"/>
      <c r="DU15" s="664"/>
      <c r="DV15" s="664"/>
      <c r="DW15" s="664"/>
      <c r="DX15" s="664"/>
      <c r="DY15" s="664"/>
      <c r="DZ15" s="664"/>
      <c r="EA15" s="664"/>
      <c r="EB15" s="664"/>
      <c r="EC15" s="704"/>
    </row>
    <row r="16" spans="2:143" ht="11.25" customHeight="1">
      <c r="B16" s="658" t="s">
        <v>270</v>
      </c>
      <c r="C16" s="659"/>
      <c r="D16" s="659"/>
      <c r="E16" s="659"/>
      <c r="F16" s="659"/>
      <c r="G16" s="659"/>
      <c r="H16" s="659"/>
      <c r="I16" s="659"/>
      <c r="J16" s="659"/>
      <c r="K16" s="659"/>
      <c r="L16" s="659"/>
      <c r="M16" s="659"/>
      <c r="N16" s="659"/>
      <c r="O16" s="659"/>
      <c r="P16" s="659"/>
      <c r="Q16" s="660"/>
      <c r="R16" s="661" t="s">
        <v>130</v>
      </c>
      <c r="S16" s="664"/>
      <c r="T16" s="664"/>
      <c r="U16" s="664"/>
      <c r="V16" s="664"/>
      <c r="W16" s="664"/>
      <c r="X16" s="664"/>
      <c r="Y16" s="665"/>
      <c r="Z16" s="723" t="s">
        <v>130</v>
      </c>
      <c r="AA16" s="723"/>
      <c r="AB16" s="723"/>
      <c r="AC16" s="723"/>
      <c r="AD16" s="724" t="s">
        <v>130</v>
      </c>
      <c r="AE16" s="724"/>
      <c r="AF16" s="724"/>
      <c r="AG16" s="724"/>
      <c r="AH16" s="724"/>
      <c r="AI16" s="724"/>
      <c r="AJ16" s="724"/>
      <c r="AK16" s="724"/>
      <c r="AL16" s="666" t="s">
        <v>130</v>
      </c>
      <c r="AM16" s="667"/>
      <c r="AN16" s="667"/>
      <c r="AO16" s="725"/>
      <c r="AP16" s="658" t="s">
        <v>271</v>
      </c>
      <c r="AQ16" s="659"/>
      <c r="AR16" s="659"/>
      <c r="AS16" s="659"/>
      <c r="AT16" s="659"/>
      <c r="AU16" s="659"/>
      <c r="AV16" s="659"/>
      <c r="AW16" s="659"/>
      <c r="AX16" s="659"/>
      <c r="AY16" s="659"/>
      <c r="AZ16" s="659"/>
      <c r="BA16" s="659"/>
      <c r="BB16" s="659"/>
      <c r="BC16" s="659"/>
      <c r="BD16" s="659"/>
      <c r="BE16" s="659"/>
      <c r="BF16" s="660"/>
      <c r="BG16" s="661" t="s">
        <v>130</v>
      </c>
      <c r="BH16" s="664"/>
      <c r="BI16" s="664"/>
      <c r="BJ16" s="664"/>
      <c r="BK16" s="664"/>
      <c r="BL16" s="664"/>
      <c r="BM16" s="664"/>
      <c r="BN16" s="665"/>
      <c r="BO16" s="723" t="s">
        <v>139</v>
      </c>
      <c r="BP16" s="723"/>
      <c r="BQ16" s="723"/>
      <c r="BR16" s="723"/>
      <c r="BS16" s="669" t="s">
        <v>130</v>
      </c>
      <c r="BT16" s="664"/>
      <c r="BU16" s="664"/>
      <c r="BV16" s="664"/>
      <c r="BW16" s="664"/>
      <c r="BX16" s="664"/>
      <c r="BY16" s="664"/>
      <c r="BZ16" s="664"/>
      <c r="CA16" s="664"/>
      <c r="CB16" s="704"/>
      <c r="CD16" s="705" t="s">
        <v>272</v>
      </c>
      <c r="CE16" s="702"/>
      <c r="CF16" s="702"/>
      <c r="CG16" s="702"/>
      <c r="CH16" s="702"/>
      <c r="CI16" s="702"/>
      <c r="CJ16" s="702"/>
      <c r="CK16" s="702"/>
      <c r="CL16" s="702"/>
      <c r="CM16" s="702"/>
      <c r="CN16" s="702"/>
      <c r="CO16" s="702"/>
      <c r="CP16" s="702"/>
      <c r="CQ16" s="703"/>
      <c r="CR16" s="661">
        <v>15475</v>
      </c>
      <c r="CS16" s="664"/>
      <c r="CT16" s="664"/>
      <c r="CU16" s="664"/>
      <c r="CV16" s="664"/>
      <c r="CW16" s="664"/>
      <c r="CX16" s="664"/>
      <c r="CY16" s="665"/>
      <c r="CZ16" s="723">
        <v>0.4</v>
      </c>
      <c r="DA16" s="723"/>
      <c r="DB16" s="723"/>
      <c r="DC16" s="723"/>
      <c r="DD16" s="669" t="s">
        <v>139</v>
      </c>
      <c r="DE16" s="664"/>
      <c r="DF16" s="664"/>
      <c r="DG16" s="664"/>
      <c r="DH16" s="664"/>
      <c r="DI16" s="664"/>
      <c r="DJ16" s="664"/>
      <c r="DK16" s="664"/>
      <c r="DL16" s="664"/>
      <c r="DM16" s="664"/>
      <c r="DN16" s="664"/>
      <c r="DO16" s="664"/>
      <c r="DP16" s="665"/>
      <c r="DQ16" s="669">
        <v>2080</v>
      </c>
      <c r="DR16" s="664"/>
      <c r="DS16" s="664"/>
      <c r="DT16" s="664"/>
      <c r="DU16" s="664"/>
      <c r="DV16" s="664"/>
      <c r="DW16" s="664"/>
      <c r="DX16" s="664"/>
      <c r="DY16" s="664"/>
      <c r="DZ16" s="664"/>
      <c r="EA16" s="664"/>
      <c r="EB16" s="664"/>
      <c r="EC16" s="704"/>
    </row>
    <row r="17" spans="2:133" ht="11.25" customHeight="1">
      <c r="B17" s="658" t="s">
        <v>273</v>
      </c>
      <c r="C17" s="659"/>
      <c r="D17" s="659"/>
      <c r="E17" s="659"/>
      <c r="F17" s="659"/>
      <c r="G17" s="659"/>
      <c r="H17" s="659"/>
      <c r="I17" s="659"/>
      <c r="J17" s="659"/>
      <c r="K17" s="659"/>
      <c r="L17" s="659"/>
      <c r="M17" s="659"/>
      <c r="N17" s="659"/>
      <c r="O17" s="659"/>
      <c r="P17" s="659"/>
      <c r="Q17" s="660"/>
      <c r="R17" s="661">
        <v>1307</v>
      </c>
      <c r="S17" s="664"/>
      <c r="T17" s="664"/>
      <c r="U17" s="664"/>
      <c r="V17" s="664"/>
      <c r="W17" s="664"/>
      <c r="X17" s="664"/>
      <c r="Y17" s="665"/>
      <c r="Z17" s="723">
        <v>0</v>
      </c>
      <c r="AA17" s="723"/>
      <c r="AB17" s="723"/>
      <c r="AC17" s="723"/>
      <c r="AD17" s="724">
        <v>1307</v>
      </c>
      <c r="AE17" s="724"/>
      <c r="AF17" s="724"/>
      <c r="AG17" s="724"/>
      <c r="AH17" s="724"/>
      <c r="AI17" s="724"/>
      <c r="AJ17" s="724"/>
      <c r="AK17" s="724"/>
      <c r="AL17" s="666">
        <v>0.1</v>
      </c>
      <c r="AM17" s="667"/>
      <c r="AN17" s="667"/>
      <c r="AO17" s="725"/>
      <c r="AP17" s="658" t="s">
        <v>274</v>
      </c>
      <c r="AQ17" s="659"/>
      <c r="AR17" s="659"/>
      <c r="AS17" s="659"/>
      <c r="AT17" s="659"/>
      <c r="AU17" s="659"/>
      <c r="AV17" s="659"/>
      <c r="AW17" s="659"/>
      <c r="AX17" s="659"/>
      <c r="AY17" s="659"/>
      <c r="AZ17" s="659"/>
      <c r="BA17" s="659"/>
      <c r="BB17" s="659"/>
      <c r="BC17" s="659"/>
      <c r="BD17" s="659"/>
      <c r="BE17" s="659"/>
      <c r="BF17" s="660"/>
      <c r="BG17" s="661" t="s">
        <v>130</v>
      </c>
      <c r="BH17" s="664"/>
      <c r="BI17" s="664"/>
      <c r="BJ17" s="664"/>
      <c r="BK17" s="664"/>
      <c r="BL17" s="664"/>
      <c r="BM17" s="664"/>
      <c r="BN17" s="665"/>
      <c r="BO17" s="723" t="s">
        <v>130</v>
      </c>
      <c r="BP17" s="723"/>
      <c r="BQ17" s="723"/>
      <c r="BR17" s="723"/>
      <c r="BS17" s="669" t="s">
        <v>130</v>
      </c>
      <c r="BT17" s="664"/>
      <c r="BU17" s="664"/>
      <c r="BV17" s="664"/>
      <c r="BW17" s="664"/>
      <c r="BX17" s="664"/>
      <c r="BY17" s="664"/>
      <c r="BZ17" s="664"/>
      <c r="CA17" s="664"/>
      <c r="CB17" s="704"/>
      <c r="CD17" s="705" t="s">
        <v>275</v>
      </c>
      <c r="CE17" s="702"/>
      <c r="CF17" s="702"/>
      <c r="CG17" s="702"/>
      <c r="CH17" s="702"/>
      <c r="CI17" s="702"/>
      <c r="CJ17" s="702"/>
      <c r="CK17" s="702"/>
      <c r="CL17" s="702"/>
      <c r="CM17" s="702"/>
      <c r="CN17" s="702"/>
      <c r="CO17" s="702"/>
      <c r="CP17" s="702"/>
      <c r="CQ17" s="703"/>
      <c r="CR17" s="661">
        <v>377343</v>
      </c>
      <c r="CS17" s="664"/>
      <c r="CT17" s="664"/>
      <c r="CU17" s="664"/>
      <c r="CV17" s="664"/>
      <c r="CW17" s="664"/>
      <c r="CX17" s="664"/>
      <c r="CY17" s="665"/>
      <c r="CZ17" s="723">
        <v>10.4</v>
      </c>
      <c r="DA17" s="723"/>
      <c r="DB17" s="723"/>
      <c r="DC17" s="723"/>
      <c r="DD17" s="669" t="s">
        <v>139</v>
      </c>
      <c r="DE17" s="664"/>
      <c r="DF17" s="664"/>
      <c r="DG17" s="664"/>
      <c r="DH17" s="664"/>
      <c r="DI17" s="664"/>
      <c r="DJ17" s="664"/>
      <c r="DK17" s="664"/>
      <c r="DL17" s="664"/>
      <c r="DM17" s="664"/>
      <c r="DN17" s="664"/>
      <c r="DO17" s="664"/>
      <c r="DP17" s="665"/>
      <c r="DQ17" s="669">
        <v>372846</v>
      </c>
      <c r="DR17" s="664"/>
      <c r="DS17" s="664"/>
      <c r="DT17" s="664"/>
      <c r="DU17" s="664"/>
      <c r="DV17" s="664"/>
      <c r="DW17" s="664"/>
      <c r="DX17" s="664"/>
      <c r="DY17" s="664"/>
      <c r="DZ17" s="664"/>
      <c r="EA17" s="664"/>
      <c r="EB17" s="664"/>
      <c r="EC17" s="704"/>
    </row>
    <row r="18" spans="2:133" ht="11.25" customHeight="1">
      <c r="B18" s="658" t="s">
        <v>276</v>
      </c>
      <c r="C18" s="659"/>
      <c r="D18" s="659"/>
      <c r="E18" s="659"/>
      <c r="F18" s="659"/>
      <c r="G18" s="659"/>
      <c r="H18" s="659"/>
      <c r="I18" s="659"/>
      <c r="J18" s="659"/>
      <c r="K18" s="659"/>
      <c r="L18" s="659"/>
      <c r="M18" s="659"/>
      <c r="N18" s="659"/>
      <c r="O18" s="659"/>
      <c r="P18" s="659"/>
      <c r="Q18" s="660"/>
      <c r="R18" s="661">
        <v>1436601</v>
      </c>
      <c r="S18" s="664"/>
      <c r="T18" s="664"/>
      <c r="U18" s="664"/>
      <c r="V18" s="664"/>
      <c r="W18" s="664"/>
      <c r="X18" s="664"/>
      <c r="Y18" s="665"/>
      <c r="Z18" s="723">
        <v>36.9</v>
      </c>
      <c r="AA18" s="723"/>
      <c r="AB18" s="723"/>
      <c r="AC18" s="723"/>
      <c r="AD18" s="724">
        <v>1238795</v>
      </c>
      <c r="AE18" s="724"/>
      <c r="AF18" s="724"/>
      <c r="AG18" s="724"/>
      <c r="AH18" s="724"/>
      <c r="AI18" s="724"/>
      <c r="AJ18" s="724"/>
      <c r="AK18" s="724"/>
      <c r="AL18" s="666">
        <v>65</v>
      </c>
      <c r="AM18" s="667"/>
      <c r="AN18" s="667"/>
      <c r="AO18" s="725"/>
      <c r="AP18" s="658" t="s">
        <v>277</v>
      </c>
      <c r="AQ18" s="659"/>
      <c r="AR18" s="659"/>
      <c r="AS18" s="659"/>
      <c r="AT18" s="659"/>
      <c r="AU18" s="659"/>
      <c r="AV18" s="659"/>
      <c r="AW18" s="659"/>
      <c r="AX18" s="659"/>
      <c r="AY18" s="659"/>
      <c r="AZ18" s="659"/>
      <c r="BA18" s="659"/>
      <c r="BB18" s="659"/>
      <c r="BC18" s="659"/>
      <c r="BD18" s="659"/>
      <c r="BE18" s="659"/>
      <c r="BF18" s="660"/>
      <c r="BG18" s="661" t="s">
        <v>252</v>
      </c>
      <c r="BH18" s="664"/>
      <c r="BI18" s="664"/>
      <c r="BJ18" s="664"/>
      <c r="BK18" s="664"/>
      <c r="BL18" s="664"/>
      <c r="BM18" s="664"/>
      <c r="BN18" s="665"/>
      <c r="BO18" s="723" t="s">
        <v>130</v>
      </c>
      <c r="BP18" s="723"/>
      <c r="BQ18" s="723"/>
      <c r="BR18" s="723"/>
      <c r="BS18" s="669" t="s">
        <v>252</v>
      </c>
      <c r="BT18" s="664"/>
      <c r="BU18" s="664"/>
      <c r="BV18" s="664"/>
      <c r="BW18" s="664"/>
      <c r="BX18" s="664"/>
      <c r="BY18" s="664"/>
      <c r="BZ18" s="664"/>
      <c r="CA18" s="664"/>
      <c r="CB18" s="704"/>
      <c r="CD18" s="705" t="s">
        <v>278</v>
      </c>
      <c r="CE18" s="702"/>
      <c r="CF18" s="702"/>
      <c r="CG18" s="702"/>
      <c r="CH18" s="702"/>
      <c r="CI18" s="702"/>
      <c r="CJ18" s="702"/>
      <c r="CK18" s="702"/>
      <c r="CL18" s="702"/>
      <c r="CM18" s="702"/>
      <c r="CN18" s="702"/>
      <c r="CO18" s="702"/>
      <c r="CP18" s="702"/>
      <c r="CQ18" s="703"/>
      <c r="CR18" s="661" t="s">
        <v>130</v>
      </c>
      <c r="CS18" s="664"/>
      <c r="CT18" s="664"/>
      <c r="CU18" s="664"/>
      <c r="CV18" s="664"/>
      <c r="CW18" s="664"/>
      <c r="CX18" s="664"/>
      <c r="CY18" s="665"/>
      <c r="CZ18" s="723" t="s">
        <v>130</v>
      </c>
      <c r="DA18" s="723"/>
      <c r="DB18" s="723"/>
      <c r="DC18" s="723"/>
      <c r="DD18" s="669" t="s">
        <v>139</v>
      </c>
      <c r="DE18" s="664"/>
      <c r="DF18" s="664"/>
      <c r="DG18" s="664"/>
      <c r="DH18" s="664"/>
      <c r="DI18" s="664"/>
      <c r="DJ18" s="664"/>
      <c r="DK18" s="664"/>
      <c r="DL18" s="664"/>
      <c r="DM18" s="664"/>
      <c r="DN18" s="664"/>
      <c r="DO18" s="664"/>
      <c r="DP18" s="665"/>
      <c r="DQ18" s="669" t="s">
        <v>130</v>
      </c>
      <c r="DR18" s="664"/>
      <c r="DS18" s="664"/>
      <c r="DT18" s="664"/>
      <c r="DU18" s="664"/>
      <c r="DV18" s="664"/>
      <c r="DW18" s="664"/>
      <c r="DX18" s="664"/>
      <c r="DY18" s="664"/>
      <c r="DZ18" s="664"/>
      <c r="EA18" s="664"/>
      <c r="EB18" s="664"/>
      <c r="EC18" s="704"/>
    </row>
    <row r="19" spans="2:133" ht="11.25" customHeight="1">
      <c r="B19" s="658" t="s">
        <v>279</v>
      </c>
      <c r="C19" s="659"/>
      <c r="D19" s="659"/>
      <c r="E19" s="659"/>
      <c r="F19" s="659"/>
      <c r="G19" s="659"/>
      <c r="H19" s="659"/>
      <c r="I19" s="659"/>
      <c r="J19" s="659"/>
      <c r="K19" s="659"/>
      <c r="L19" s="659"/>
      <c r="M19" s="659"/>
      <c r="N19" s="659"/>
      <c r="O19" s="659"/>
      <c r="P19" s="659"/>
      <c r="Q19" s="660"/>
      <c r="R19" s="661">
        <v>1238795</v>
      </c>
      <c r="S19" s="664"/>
      <c r="T19" s="664"/>
      <c r="U19" s="664"/>
      <c r="V19" s="664"/>
      <c r="W19" s="664"/>
      <c r="X19" s="664"/>
      <c r="Y19" s="665"/>
      <c r="Z19" s="723">
        <v>31.8</v>
      </c>
      <c r="AA19" s="723"/>
      <c r="AB19" s="723"/>
      <c r="AC19" s="723"/>
      <c r="AD19" s="724">
        <v>1238795</v>
      </c>
      <c r="AE19" s="724"/>
      <c r="AF19" s="724"/>
      <c r="AG19" s="724"/>
      <c r="AH19" s="724"/>
      <c r="AI19" s="724"/>
      <c r="AJ19" s="724"/>
      <c r="AK19" s="724"/>
      <c r="AL19" s="666">
        <v>65</v>
      </c>
      <c r="AM19" s="667"/>
      <c r="AN19" s="667"/>
      <c r="AO19" s="725"/>
      <c r="AP19" s="658" t="s">
        <v>280</v>
      </c>
      <c r="AQ19" s="659"/>
      <c r="AR19" s="659"/>
      <c r="AS19" s="659"/>
      <c r="AT19" s="659"/>
      <c r="AU19" s="659"/>
      <c r="AV19" s="659"/>
      <c r="AW19" s="659"/>
      <c r="AX19" s="659"/>
      <c r="AY19" s="659"/>
      <c r="AZ19" s="659"/>
      <c r="BA19" s="659"/>
      <c r="BB19" s="659"/>
      <c r="BC19" s="659"/>
      <c r="BD19" s="659"/>
      <c r="BE19" s="659"/>
      <c r="BF19" s="660"/>
      <c r="BG19" s="661" t="s">
        <v>130</v>
      </c>
      <c r="BH19" s="664"/>
      <c r="BI19" s="664"/>
      <c r="BJ19" s="664"/>
      <c r="BK19" s="664"/>
      <c r="BL19" s="664"/>
      <c r="BM19" s="664"/>
      <c r="BN19" s="665"/>
      <c r="BO19" s="723" t="s">
        <v>130</v>
      </c>
      <c r="BP19" s="723"/>
      <c r="BQ19" s="723"/>
      <c r="BR19" s="723"/>
      <c r="BS19" s="669" t="s">
        <v>130</v>
      </c>
      <c r="BT19" s="664"/>
      <c r="BU19" s="664"/>
      <c r="BV19" s="664"/>
      <c r="BW19" s="664"/>
      <c r="BX19" s="664"/>
      <c r="BY19" s="664"/>
      <c r="BZ19" s="664"/>
      <c r="CA19" s="664"/>
      <c r="CB19" s="704"/>
      <c r="CD19" s="705" t="s">
        <v>281</v>
      </c>
      <c r="CE19" s="702"/>
      <c r="CF19" s="702"/>
      <c r="CG19" s="702"/>
      <c r="CH19" s="702"/>
      <c r="CI19" s="702"/>
      <c r="CJ19" s="702"/>
      <c r="CK19" s="702"/>
      <c r="CL19" s="702"/>
      <c r="CM19" s="702"/>
      <c r="CN19" s="702"/>
      <c r="CO19" s="702"/>
      <c r="CP19" s="702"/>
      <c r="CQ19" s="703"/>
      <c r="CR19" s="661" t="s">
        <v>252</v>
      </c>
      <c r="CS19" s="664"/>
      <c r="CT19" s="664"/>
      <c r="CU19" s="664"/>
      <c r="CV19" s="664"/>
      <c r="CW19" s="664"/>
      <c r="CX19" s="664"/>
      <c r="CY19" s="665"/>
      <c r="CZ19" s="723" t="s">
        <v>139</v>
      </c>
      <c r="DA19" s="723"/>
      <c r="DB19" s="723"/>
      <c r="DC19" s="723"/>
      <c r="DD19" s="669" t="s">
        <v>130</v>
      </c>
      <c r="DE19" s="664"/>
      <c r="DF19" s="664"/>
      <c r="DG19" s="664"/>
      <c r="DH19" s="664"/>
      <c r="DI19" s="664"/>
      <c r="DJ19" s="664"/>
      <c r="DK19" s="664"/>
      <c r="DL19" s="664"/>
      <c r="DM19" s="664"/>
      <c r="DN19" s="664"/>
      <c r="DO19" s="664"/>
      <c r="DP19" s="665"/>
      <c r="DQ19" s="669" t="s">
        <v>130</v>
      </c>
      <c r="DR19" s="664"/>
      <c r="DS19" s="664"/>
      <c r="DT19" s="664"/>
      <c r="DU19" s="664"/>
      <c r="DV19" s="664"/>
      <c r="DW19" s="664"/>
      <c r="DX19" s="664"/>
      <c r="DY19" s="664"/>
      <c r="DZ19" s="664"/>
      <c r="EA19" s="664"/>
      <c r="EB19" s="664"/>
      <c r="EC19" s="704"/>
    </row>
    <row r="20" spans="2:133" ht="11.25" customHeight="1">
      <c r="B20" s="658" t="s">
        <v>282</v>
      </c>
      <c r="C20" s="659"/>
      <c r="D20" s="659"/>
      <c r="E20" s="659"/>
      <c r="F20" s="659"/>
      <c r="G20" s="659"/>
      <c r="H20" s="659"/>
      <c r="I20" s="659"/>
      <c r="J20" s="659"/>
      <c r="K20" s="659"/>
      <c r="L20" s="659"/>
      <c r="M20" s="659"/>
      <c r="N20" s="659"/>
      <c r="O20" s="659"/>
      <c r="P20" s="659"/>
      <c r="Q20" s="660"/>
      <c r="R20" s="661">
        <v>197806</v>
      </c>
      <c r="S20" s="664"/>
      <c r="T20" s="664"/>
      <c r="U20" s="664"/>
      <c r="V20" s="664"/>
      <c r="W20" s="664"/>
      <c r="X20" s="664"/>
      <c r="Y20" s="665"/>
      <c r="Z20" s="723">
        <v>5.0999999999999996</v>
      </c>
      <c r="AA20" s="723"/>
      <c r="AB20" s="723"/>
      <c r="AC20" s="723"/>
      <c r="AD20" s="724" t="s">
        <v>252</v>
      </c>
      <c r="AE20" s="724"/>
      <c r="AF20" s="724"/>
      <c r="AG20" s="724"/>
      <c r="AH20" s="724"/>
      <c r="AI20" s="724"/>
      <c r="AJ20" s="724"/>
      <c r="AK20" s="724"/>
      <c r="AL20" s="666" t="s">
        <v>130</v>
      </c>
      <c r="AM20" s="667"/>
      <c r="AN20" s="667"/>
      <c r="AO20" s="725"/>
      <c r="AP20" s="658" t="s">
        <v>283</v>
      </c>
      <c r="AQ20" s="659"/>
      <c r="AR20" s="659"/>
      <c r="AS20" s="659"/>
      <c r="AT20" s="659"/>
      <c r="AU20" s="659"/>
      <c r="AV20" s="659"/>
      <c r="AW20" s="659"/>
      <c r="AX20" s="659"/>
      <c r="AY20" s="659"/>
      <c r="AZ20" s="659"/>
      <c r="BA20" s="659"/>
      <c r="BB20" s="659"/>
      <c r="BC20" s="659"/>
      <c r="BD20" s="659"/>
      <c r="BE20" s="659"/>
      <c r="BF20" s="660"/>
      <c r="BG20" s="661" t="s">
        <v>130</v>
      </c>
      <c r="BH20" s="664"/>
      <c r="BI20" s="664"/>
      <c r="BJ20" s="664"/>
      <c r="BK20" s="664"/>
      <c r="BL20" s="664"/>
      <c r="BM20" s="664"/>
      <c r="BN20" s="665"/>
      <c r="BO20" s="723" t="s">
        <v>130</v>
      </c>
      <c r="BP20" s="723"/>
      <c r="BQ20" s="723"/>
      <c r="BR20" s="723"/>
      <c r="BS20" s="669" t="s">
        <v>130</v>
      </c>
      <c r="BT20" s="664"/>
      <c r="BU20" s="664"/>
      <c r="BV20" s="664"/>
      <c r="BW20" s="664"/>
      <c r="BX20" s="664"/>
      <c r="BY20" s="664"/>
      <c r="BZ20" s="664"/>
      <c r="CA20" s="664"/>
      <c r="CB20" s="704"/>
      <c r="CD20" s="705" t="s">
        <v>284</v>
      </c>
      <c r="CE20" s="702"/>
      <c r="CF20" s="702"/>
      <c r="CG20" s="702"/>
      <c r="CH20" s="702"/>
      <c r="CI20" s="702"/>
      <c r="CJ20" s="702"/>
      <c r="CK20" s="702"/>
      <c r="CL20" s="702"/>
      <c r="CM20" s="702"/>
      <c r="CN20" s="702"/>
      <c r="CO20" s="702"/>
      <c r="CP20" s="702"/>
      <c r="CQ20" s="703"/>
      <c r="CR20" s="661">
        <v>3638725</v>
      </c>
      <c r="CS20" s="664"/>
      <c r="CT20" s="664"/>
      <c r="CU20" s="664"/>
      <c r="CV20" s="664"/>
      <c r="CW20" s="664"/>
      <c r="CX20" s="664"/>
      <c r="CY20" s="665"/>
      <c r="CZ20" s="723">
        <v>100</v>
      </c>
      <c r="DA20" s="723"/>
      <c r="DB20" s="723"/>
      <c r="DC20" s="723"/>
      <c r="DD20" s="669">
        <v>635617</v>
      </c>
      <c r="DE20" s="664"/>
      <c r="DF20" s="664"/>
      <c r="DG20" s="664"/>
      <c r="DH20" s="664"/>
      <c r="DI20" s="664"/>
      <c r="DJ20" s="664"/>
      <c r="DK20" s="664"/>
      <c r="DL20" s="664"/>
      <c r="DM20" s="664"/>
      <c r="DN20" s="664"/>
      <c r="DO20" s="664"/>
      <c r="DP20" s="665"/>
      <c r="DQ20" s="669">
        <v>2437799</v>
      </c>
      <c r="DR20" s="664"/>
      <c r="DS20" s="664"/>
      <c r="DT20" s="664"/>
      <c r="DU20" s="664"/>
      <c r="DV20" s="664"/>
      <c r="DW20" s="664"/>
      <c r="DX20" s="664"/>
      <c r="DY20" s="664"/>
      <c r="DZ20" s="664"/>
      <c r="EA20" s="664"/>
      <c r="EB20" s="664"/>
      <c r="EC20" s="704"/>
    </row>
    <row r="21" spans="2:133" ht="11.25" customHeight="1">
      <c r="B21" s="658" t="s">
        <v>285</v>
      </c>
      <c r="C21" s="659"/>
      <c r="D21" s="659"/>
      <c r="E21" s="659"/>
      <c r="F21" s="659"/>
      <c r="G21" s="659"/>
      <c r="H21" s="659"/>
      <c r="I21" s="659"/>
      <c r="J21" s="659"/>
      <c r="K21" s="659"/>
      <c r="L21" s="659"/>
      <c r="M21" s="659"/>
      <c r="N21" s="659"/>
      <c r="O21" s="659"/>
      <c r="P21" s="659"/>
      <c r="Q21" s="660"/>
      <c r="R21" s="661" t="s">
        <v>252</v>
      </c>
      <c r="S21" s="664"/>
      <c r="T21" s="664"/>
      <c r="U21" s="664"/>
      <c r="V21" s="664"/>
      <c r="W21" s="664"/>
      <c r="X21" s="664"/>
      <c r="Y21" s="665"/>
      <c r="Z21" s="723" t="s">
        <v>130</v>
      </c>
      <c r="AA21" s="723"/>
      <c r="AB21" s="723"/>
      <c r="AC21" s="723"/>
      <c r="AD21" s="724" t="s">
        <v>130</v>
      </c>
      <c r="AE21" s="724"/>
      <c r="AF21" s="724"/>
      <c r="AG21" s="724"/>
      <c r="AH21" s="724"/>
      <c r="AI21" s="724"/>
      <c r="AJ21" s="724"/>
      <c r="AK21" s="724"/>
      <c r="AL21" s="666" t="s">
        <v>130</v>
      </c>
      <c r="AM21" s="667"/>
      <c r="AN21" s="667"/>
      <c r="AO21" s="725"/>
      <c r="AP21" s="769" t="s">
        <v>286</v>
      </c>
      <c r="AQ21" s="776"/>
      <c r="AR21" s="776"/>
      <c r="AS21" s="776"/>
      <c r="AT21" s="776"/>
      <c r="AU21" s="776"/>
      <c r="AV21" s="776"/>
      <c r="AW21" s="776"/>
      <c r="AX21" s="776"/>
      <c r="AY21" s="776"/>
      <c r="AZ21" s="776"/>
      <c r="BA21" s="776"/>
      <c r="BB21" s="776"/>
      <c r="BC21" s="776"/>
      <c r="BD21" s="776"/>
      <c r="BE21" s="776"/>
      <c r="BF21" s="771"/>
      <c r="BG21" s="661" t="s">
        <v>130</v>
      </c>
      <c r="BH21" s="664"/>
      <c r="BI21" s="664"/>
      <c r="BJ21" s="664"/>
      <c r="BK21" s="664"/>
      <c r="BL21" s="664"/>
      <c r="BM21" s="664"/>
      <c r="BN21" s="665"/>
      <c r="BO21" s="723" t="s">
        <v>252</v>
      </c>
      <c r="BP21" s="723"/>
      <c r="BQ21" s="723"/>
      <c r="BR21" s="723"/>
      <c r="BS21" s="669" t="s">
        <v>130</v>
      </c>
      <c r="BT21" s="664"/>
      <c r="BU21" s="664"/>
      <c r="BV21" s="664"/>
      <c r="BW21" s="664"/>
      <c r="BX21" s="664"/>
      <c r="BY21" s="664"/>
      <c r="BZ21" s="664"/>
      <c r="CA21" s="664"/>
      <c r="CB21" s="704"/>
      <c r="CD21" s="781"/>
      <c r="CE21" s="715"/>
      <c r="CF21" s="715"/>
      <c r="CG21" s="715"/>
      <c r="CH21" s="715"/>
      <c r="CI21" s="715"/>
      <c r="CJ21" s="715"/>
      <c r="CK21" s="715"/>
      <c r="CL21" s="715"/>
      <c r="CM21" s="715"/>
      <c r="CN21" s="715"/>
      <c r="CO21" s="715"/>
      <c r="CP21" s="715"/>
      <c r="CQ21" s="716"/>
      <c r="CR21" s="782"/>
      <c r="CS21" s="783"/>
      <c r="CT21" s="783"/>
      <c r="CU21" s="783"/>
      <c r="CV21" s="783"/>
      <c r="CW21" s="783"/>
      <c r="CX21" s="783"/>
      <c r="CY21" s="784"/>
      <c r="CZ21" s="785"/>
      <c r="DA21" s="785"/>
      <c r="DB21" s="785"/>
      <c r="DC21" s="785"/>
      <c r="DD21" s="786"/>
      <c r="DE21" s="783"/>
      <c r="DF21" s="783"/>
      <c r="DG21" s="783"/>
      <c r="DH21" s="783"/>
      <c r="DI21" s="783"/>
      <c r="DJ21" s="783"/>
      <c r="DK21" s="783"/>
      <c r="DL21" s="783"/>
      <c r="DM21" s="783"/>
      <c r="DN21" s="783"/>
      <c r="DO21" s="783"/>
      <c r="DP21" s="784"/>
      <c r="DQ21" s="786"/>
      <c r="DR21" s="783"/>
      <c r="DS21" s="783"/>
      <c r="DT21" s="783"/>
      <c r="DU21" s="783"/>
      <c r="DV21" s="783"/>
      <c r="DW21" s="783"/>
      <c r="DX21" s="783"/>
      <c r="DY21" s="783"/>
      <c r="DZ21" s="783"/>
      <c r="EA21" s="783"/>
      <c r="EB21" s="783"/>
      <c r="EC21" s="790"/>
    </row>
    <row r="22" spans="2:133" ht="11.25" customHeight="1">
      <c r="B22" s="658" t="s">
        <v>287</v>
      </c>
      <c r="C22" s="659"/>
      <c r="D22" s="659"/>
      <c r="E22" s="659"/>
      <c r="F22" s="659"/>
      <c r="G22" s="659"/>
      <c r="H22" s="659"/>
      <c r="I22" s="659"/>
      <c r="J22" s="659"/>
      <c r="K22" s="659"/>
      <c r="L22" s="659"/>
      <c r="M22" s="659"/>
      <c r="N22" s="659"/>
      <c r="O22" s="659"/>
      <c r="P22" s="659"/>
      <c r="Q22" s="660"/>
      <c r="R22" s="661">
        <v>2101996</v>
      </c>
      <c r="S22" s="664"/>
      <c r="T22" s="664"/>
      <c r="U22" s="664"/>
      <c r="V22" s="664"/>
      <c r="W22" s="664"/>
      <c r="X22" s="664"/>
      <c r="Y22" s="665"/>
      <c r="Z22" s="723">
        <v>53.9</v>
      </c>
      <c r="AA22" s="723"/>
      <c r="AB22" s="723"/>
      <c r="AC22" s="723"/>
      <c r="AD22" s="724">
        <v>1904190</v>
      </c>
      <c r="AE22" s="724"/>
      <c r="AF22" s="724"/>
      <c r="AG22" s="724"/>
      <c r="AH22" s="724"/>
      <c r="AI22" s="724"/>
      <c r="AJ22" s="724"/>
      <c r="AK22" s="724"/>
      <c r="AL22" s="666">
        <v>99.9</v>
      </c>
      <c r="AM22" s="667"/>
      <c r="AN22" s="667"/>
      <c r="AO22" s="725"/>
      <c r="AP22" s="769" t="s">
        <v>288</v>
      </c>
      <c r="AQ22" s="776"/>
      <c r="AR22" s="776"/>
      <c r="AS22" s="776"/>
      <c r="AT22" s="776"/>
      <c r="AU22" s="776"/>
      <c r="AV22" s="776"/>
      <c r="AW22" s="776"/>
      <c r="AX22" s="776"/>
      <c r="AY22" s="776"/>
      <c r="AZ22" s="776"/>
      <c r="BA22" s="776"/>
      <c r="BB22" s="776"/>
      <c r="BC22" s="776"/>
      <c r="BD22" s="776"/>
      <c r="BE22" s="776"/>
      <c r="BF22" s="771"/>
      <c r="BG22" s="661" t="s">
        <v>252</v>
      </c>
      <c r="BH22" s="664"/>
      <c r="BI22" s="664"/>
      <c r="BJ22" s="664"/>
      <c r="BK22" s="664"/>
      <c r="BL22" s="664"/>
      <c r="BM22" s="664"/>
      <c r="BN22" s="665"/>
      <c r="BO22" s="723" t="s">
        <v>130</v>
      </c>
      <c r="BP22" s="723"/>
      <c r="BQ22" s="723"/>
      <c r="BR22" s="723"/>
      <c r="BS22" s="669" t="s">
        <v>252</v>
      </c>
      <c r="BT22" s="664"/>
      <c r="BU22" s="664"/>
      <c r="BV22" s="664"/>
      <c r="BW22" s="664"/>
      <c r="BX22" s="664"/>
      <c r="BY22" s="664"/>
      <c r="BZ22" s="664"/>
      <c r="CA22" s="664"/>
      <c r="CB22" s="704"/>
      <c r="CD22" s="778" t="s">
        <v>289</v>
      </c>
      <c r="CE22" s="779"/>
      <c r="CF22" s="779"/>
      <c r="CG22" s="779"/>
      <c r="CH22" s="779"/>
      <c r="CI22" s="779"/>
      <c r="CJ22" s="779"/>
      <c r="CK22" s="779"/>
      <c r="CL22" s="779"/>
      <c r="CM22" s="779"/>
      <c r="CN22" s="779"/>
      <c r="CO22" s="779"/>
      <c r="CP22" s="779"/>
      <c r="CQ22" s="779"/>
      <c r="CR22" s="779"/>
      <c r="CS22" s="779"/>
      <c r="CT22" s="779"/>
      <c r="CU22" s="779"/>
      <c r="CV22" s="779"/>
      <c r="CW22" s="779"/>
      <c r="CX22" s="779"/>
      <c r="CY22" s="779"/>
      <c r="CZ22" s="779"/>
      <c r="DA22" s="779"/>
      <c r="DB22" s="779"/>
      <c r="DC22" s="779"/>
      <c r="DD22" s="779"/>
      <c r="DE22" s="779"/>
      <c r="DF22" s="779"/>
      <c r="DG22" s="779"/>
      <c r="DH22" s="779"/>
      <c r="DI22" s="779"/>
      <c r="DJ22" s="779"/>
      <c r="DK22" s="779"/>
      <c r="DL22" s="779"/>
      <c r="DM22" s="779"/>
      <c r="DN22" s="779"/>
      <c r="DO22" s="779"/>
      <c r="DP22" s="779"/>
      <c r="DQ22" s="779"/>
      <c r="DR22" s="779"/>
      <c r="DS22" s="779"/>
      <c r="DT22" s="779"/>
      <c r="DU22" s="779"/>
      <c r="DV22" s="779"/>
      <c r="DW22" s="779"/>
      <c r="DX22" s="779"/>
      <c r="DY22" s="779"/>
      <c r="DZ22" s="779"/>
      <c r="EA22" s="779"/>
      <c r="EB22" s="779"/>
      <c r="EC22" s="780"/>
    </row>
    <row r="23" spans="2:133" ht="11.25" customHeight="1">
      <c r="B23" s="658" t="s">
        <v>290</v>
      </c>
      <c r="C23" s="659"/>
      <c r="D23" s="659"/>
      <c r="E23" s="659"/>
      <c r="F23" s="659"/>
      <c r="G23" s="659"/>
      <c r="H23" s="659"/>
      <c r="I23" s="659"/>
      <c r="J23" s="659"/>
      <c r="K23" s="659"/>
      <c r="L23" s="659"/>
      <c r="M23" s="659"/>
      <c r="N23" s="659"/>
      <c r="O23" s="659"/>
      <c r="P23" s="659"/>
      <c r="Q23" s="660"/>
      <c r="R23" s="661">
        <v>546</v>
      </c>
      <c r="S23" s="664"/>
      <c r="T23" s="664"/>
      <c r="U23" s="664"/>
      <c r="V23" s="664"/>
      <c r="W23" s="664"/>
      <c r="X23" s="664"/>
      <c r="Y23" s="665"/>
      <c r="Z23" s="723">
        <v>0</v>
      </c>
      <c r="AA23" s="723"/>
      <c r="AB23" s="723"/>
      <c r="AC23" s="723"/>
      <c r="AD23" s="724">
        <v>546</v>
      </c>
      <c r="AE23" s="724"/>
      <c r="AF23" s="724"/>
      <c r="AG23" s="724"/>
      <c r="AH23" s="724"/>
      <c r="AI23" s="724"/>
      <c r="AJ23" s="724"/>
      <c r="AK23" s="724"/>
      <c r="AL23" s="666">
        <v>0</v>
      </c>
      <c r="AM23" s="667"/>
      <c r="AN23" s="667"/>
      <c r="AO23" s="725"/>
      <c r="AP23" s="769" t="s">
        <v>291</v>
      </c>
      <c r="AQ23" s="776"/>
      <c r="AR23" s="776"/>
      <c r="AS23" s="776"/>
      <c r="AT23" s="776"/>
      <c r="AU23" s="776"/>
      <c r="AV23" s="776"/>
      <c r="AW23" s="776"/>
      <c r="AX23" s="776"/>
      <c r="AY23" s="776"/>
      <c r="AZ23" s="776"/>
      <c r="BA23" s="776"/>
      <c r="BB23" s="776"/>
      <c r="BC23" s="776"/>
      <c r="BD23" s="776"/>
      <c r="BE23" s="776"/>
      <c r="BF23" s="771"/>
      <c r="BG23" s="661" t="s">
        <v>130</v>
      </c>
      <c r="BH23" s="664"/>
      <c r="BI23" s="664"/>
      <c r="BJ23" s="664"/>
      <c r="BK23" s="664"/>
      <c r="BL23" s="664"/>
      <c r="BM23" s="664"/>
      <c r="BN23" s="665"/>
      <c r="BO23" s="723" t="s">
        <v>139</v>
      </c>
      <c r="BP23" s="723"/>
      <c r="BQ23" s="723"/>
      <c r="BR23" s="723"/>
      <c r="BS23" s="669" t="s">
        <v>130</v>
      </c>
      <c r="BT23" s="664"/>
      <c r="BU23" s="664"/>
      <c r="BV23" s="664"/>
      <c r="BW23" s="664"/>
      <c r="BX23" s="664"/>
      <c r="BY23" s="664"/>
      <c r="BZ23" s="664"/>
      <c r="CA23" s="664"/>
      <c r="CB23" s="704"/>
      <c r="CD23" s="778" t="s">
        <v>230</v>
      </c>
      <c r="CE23" s="779"/>
      <c r="CF23" s="779"/>
      <c r="CG23" s="779"/>
      <c r="CH23" s="779"/>
      <c r="CI23" s="779"/>
      <c r="CJ23" s="779"/>
      <c r="CK23" s="779"/>
      <c r="CL23" s="779"/>
      <c r="CM23" s="779"/>
      <c r="CN23" s="779"/>
      <c r="CO23" s="779"/>
      <c r="CP23" s="779"/>
      <c r="CQ23" s="780"/>
      <c r="CR23" s="778" t="s">
        <v>292</v>
      </c>
      <c r="CS23" s="779"/>
      <c r="CT23" s="779"/>
      <c r="CU23" s="779"/>
      <c r="CV23" s="779"/>
      <c r="CW23" s="779"/>
      <c r="CX23" s="779"/>
      <c r="CY23" s="780"/>
      <c r="CZ23" s="778" t="s">
        <v>293</v>
      </c>
      <c r="DA23" s="779"/>
      <c r="DB23" s="779"/>
      <c r="DC23" s="780"/>
      <c r="DD23" s="778" t="s">
        <v>294</v>
      </c>
      <c r="DE23" s="779"/>
      <c r="DF23" s="779"/>
      <c r="DG23" s="779"/>
      <c r="DH23" s="779"/>
      <c r="DI23" s="779"/>
      <c r="DJ23" s="779"/>
      <c r="DK23" s="780"/>
      <c r="DL23" s="787" t="s">
        <v>295</v>
      </c>
      <c r="DM23" s="788"/>
      <c r="DN23" s="788"/>
      <c r="DO23" s="788"/>
      <c r="DP23" s="788"/>
      <c r="DQ23" s="788"/>
      <c r="DR23" s="788"/>
      <c r="DS23" s="788"/>
      <c r="DT23" s="788"/>
      <c r="DU23" s="788"/>
      <c r="DV23" s="789"/>
      <c r="DW23" s="778" t="s">
        <v>296</v>
      </c>
      <c r="DX23" s="779"/>
      <c r="DY23" s="779"/>
      <c r="DZ23" s="779"/>
      <c r="EA23" s="779"/>
      <c r="EB23" s="779"/>
      <c r="EC23" s="780"/>
    </row>
    <row r="24" spans="2:133" ht="11.25" customHeight="1">
      <c r="B24" s="658" t="s">
        <v>297</v>
      </c>
      <c r="C24" s="659"/>
      <c r="D24" s="659"/>
      <c r="E24" s="659"/>
      <c r="F24" s="659"/>
      <c r="G24" s="659"/>
      <c r="H24" s="659"/>
      <c r="I24" s="659"/>
      <c r="J24" s="659"/>
      <c r="K24" s="659"/>
      <c r="L24" s="659"/>
      <c r="M24" s="659"/>
      <c r="N24" s="659"/>
      <c r="O24" s="659"/>
      <c r="P24" s="659"/>
      <c r="Q24" s="660"/>
      <c r="R24" s="661">
        <v>28952</v>
      </c>
      <c r="S24" s="664"/>
      <c r="T24" s="664"/>
      <c r="U24" s="664"/>
      <c r="V24" s="664"/>
      <c r="W24" s="664"/>
      <c r="X24" s="664"/>
      <c r="Y24" s="665"/>
      <c r="Z24" s="723">
        <v>0.7</v>
      </c>
      <c r="AA24" s="723"/>
      <c r="AB24" s="723"/>
      <c r="AC24" s="723"/>
      <c r="AD24" s="724" t="s">
        <v>130</v>
      </c>
      <c r="AE24" s="724"/>
      <c r="AF24" s="724"/>
      <c r="AG24" s="724"/>
      <c r="AH24" s="724"/>
      <c r="AI24" s="724"/>
      <c r="AJ24" s="724"/>
      <c r="AK24" s="724"/>
      <c r="AL24" s="666" t="s">
        <v>130</v>
      </c>
      <c r="AM24" s="667"/>
      <c r="AN24" s="667"/>
      <c r="AO24" s="725"/>
      <c r="AP24" s="769" t="s">
        <v>298</v>
      </c>
      <c r="AQ24" s="776"/>
      <c r="AR24" s="776"/>
      <c r="AS24" s="776"/>
      <c r="AT24" s="776"/>
      <c r="AU24" s="776"/>
      <c r="AV24" s="776"/>
      <c r="AW24" s="776"/>
      <c r="AX24" s="776"/>
      <c r="AY24" s="776"/>
      <c r="AZ24" s="776"/>
      <c r="BA24" s="776"/>
      <c r="BB24" s="776"/>
      <c r="BC24" s="776"/>
      <c r="BD24" s="776"/>
      <c r="BE24" s="776"/>
      <c r="BF24" s="771"/>
      <c r="BG24" s="661" t="s">
        <v>252</v>
      </c>
      <c r="BH24" s="664"/>
      <c r="BI24" s="664"/>
      <c r="BJ24" s="664"/>
      <c r="BK24" s="664"/>
      <c r="BL24" s="664"/>
      <c r="BM24" s="664"/>
      <c r="BN24" s="665"/>
      <c r="BO24" s="723" t="s">
        <v>130</v>
      </c>
      <c r="BP24" s="723"/>
      <c r="BQ24" s="723"/>
      <c r="BR24" s="723"/>
      <c r="BS24" s="669" t="s">
        <v>252</v>
      </c>
      <c r="BT24" s="664"/>
      <c r="BU24" s="664"/>
      <c r="BV24" s="664"/>
      <c r="BW24" s="664"/>
      <c r="BX24" s="664"/>
      <c r="BY24" s="664"/>
      <c r="BZ24" s="664"/>
      <c r="CA24" s="664"/>
      <c r="CB24" s="704"/>
      <c r="CD24" s="732" t="s">
        <v>299</v>
      </c>
      <c r="CE24" s="733"/>
      <c r="CF24" s="733"/>
      <c r="CG24" s="733"/>
      <c r="CH24" s="733"/>
      <c r="CI24" s="733"/>
      <c r="CJ24" s="733"/>
      <c r="CK24" s="733"/>
      <c r="CL24" s="733"/>
      <c r="CM24" s="733"/>
      <c r="CN24" s="733"/>
      <c r="CO24" s="733"/>
      <c r="CP24" s="733"/>
      <c r="CQ24" s="734"/>
      <c r="CR24" s="726">
        <v>1297974</v>
      </c>
      <c r="CS24" s="727"/>
      <c r="CT24" s="727"/>
      <c r="CU24" s="727"/>
      <c r="CV24" s="727"/>
      <c r="CW24" s="727"/>
      <c r="CX24" s="727"/>
      <c r="CY24" s="773"/>
      <c r="CZ24" s="774">
        <v>35.700000000000003</v>
      </c>
      <c r="DA24" s="743"/>
      <c r="DB24" s="743"/>
      <c r="DC24" s="777"/>
      <c r="DD24" s="772">
        <v>980019</v>
      </c>
      <c r="DE24" s="727"/>
      <c r="DF24" s="727"/>
      <c r="DG24" s="727"/>
      <c r="DH24" s="727"/>
      <c r="DI24" s="727"/>
      <c r="DJ24" s="727"/>
      <c r="DK24" s="773"/>
      <c r="DL24" s="772">
        <v>955617</v>
      </c>
      <c r="DM24" s="727"/>
      <c r="DN24" s="727"/>
      <c r="DO24" s="727"/>
      <c r="DP24" s="727"/>
      <c r="DQ24" s="727"/>
      <c r="DR24" s="727"/>
      <c r="DS24" s="727"/>
      <c r="DT24" s="727"/>
      <c r="DU24" s="727"/>
      <c r="DV24" s="773"/>
      <c r="DW24" s="774">
        <v>47.9</v>
      </c>
      <c r="DX24" s="743"/>
      <c r="DY24" s="743"/>
      <c r="DZ24" s="743"/>
      <c r="EA24" s="743"/>
      <c r="EB24" s="743"/>
      <c r="EC24" s="775"/>
    </row>
    <row r="25" spans="2:133" ht="11.25" customHeight="1">
      <c r="B25" s="658" t="s">
        <v>300</v>
      </c>
      <c r="C25" s="659"/>
      <c r="D25" s="659"/>
      <c r="E25" s="659"/>
      <c r="F25" s="659"/>
      <c r="G25" s="659"/>
      <c r="H25" s="659"/>
      <c r="I25" s="659"/>
      <c r="J25" s="659"/>
      <c r="K25" s="659"/>
      <c r="L25" s="659"/>
      <c r="M25" s="659"/>
      <c r="N25" s="659"/>
      <c r="O25" s="659"/>
      <c r="P25" s="659"/>
      <c r="Q25" s="660"/>
      <c r="R25" s="661">
        <v>25644</v>
      </c>
      <c r="S25" s="664"/>
      <c r="T25" s="664"/>
      <c r="U25" s="664"/>
      <c r="V25" s="664"/>
      <c r="W25" s="664"/>
      <c r="X25" s="664"/>
      <c r="Y25" s="665"/>
      <c r="Z25" s="723">
        <v>0.7</v>
      </c>
      <c r="AA25" s="723"/>
      <c r="AB25" s="723"/>
      <c r="AC25" s="723"/>
      <c r="AD25" s="724" t="s">
        <v>252</v>
      </c>
      <c r="AE25" s="724"/>
      <c r="AF25" s="724"/>
      <c r="AG25" s="724"/>
      <c r="AH25" s="724"/>
      <c r="AI25" s="724"/>
      <c r="AJ25" s="724"/>
      <c r="AK25" s="724"/>
      <c r="AL25" s="666" t="s">
        <v>130</v>
      </c>
      <c r="AM25" s="667"/>
      <c r="AN25" s="667"/>
      <c r="AO25" s="725"/>
      <c r="AP25" s="769" t="s">
        <v>301</v>
      </c>
      <c r="AQ25" s="776"/>
      <c r="AR25" s="776"/>
      <c r="AS25" s="776"/>
      <c r="AT25" s="776"/>
      <c r="AU25" s="776"/>
      <c r="AV25" s="776"/>
      <c r="AW25" s="776"/>
      <c r="AX25" s="776"/>
      <c r="AY25" s="776"/>
      <c r="AZ25" s="776"/>
      <c r="BA25" s="776"/>
      <c r="BB25" s="776"/>
      <c r="BC25" s="776"/>
      <c r="BD25" s="776"/>
      <c r="BE25" s="776"/>
      <c r="BF25" s="771"/>
      <c r="BG25" s="661" t="s">
        <v>252</v>
      </c>
      <c r="BH25" s="664"/>
      <c r="BI25" s="664"/>
      <c r="BJ25" s="664"/>
      <c r="BK25" s="664"/>
      <c r="BL25" s="664"/>
      <c r="BM25" s="664"/>
      <c r="BN25" s="665"/>
      <c r="BO25" s="723" t="s">
        <v>130</v>
      </c>
      <c r="BP25" s="723"/>
      <c r="BQ25" s="723"/>
      <c r="BR25" s="723"/>
      <c r="BS25" s="669" t="s">
        <v>252</v>
      </c>
      <c r="BT25" s="664"/>
      <c r="BU25" s="664"/>
      <c r="BV25" s="664"/>
      <c r="BW25" s="664"/>
      <c r="BX25" s="664"/>
      <c r="BY25" s="664"/>
      <c r="BZ25" s="664"/>
      <c r="CA25" s="664"/>
      <c r="CB25" s="704"/>
      <c r="CD25" s="705" t="s">
        <v>302</v>
      </c>
      <c r="CE25" s="702"/>
      <c r="CF25" s="702"/>
      <c r="CG25" s="702"/>
      <c r="CH25" s="702"/>
      <c r="CI25" s="702"/>
      <c r="CJ25" s="702"/>
      <c r="CK25" s="702"/>
      <c r="CL25" s="702"/>
      <c r="CM25" s="702"/>
      <c r="CN25" s="702"/>
      <c r="CO25" s="702"/>
      <c r="CP25" s="702"/>
      <c r="CQ25" s="703"/>
      <c r="CR25" s="661">
        <v>537103</v>
      </c>
      <c r="CS25" s="662"/>
      <c r="CT25" s="662"/>
      <c r="CU25" s="662"/>
      <c r="CV25" s="662"/>
      <c r="CW25" s="662"/>
      <c r="CX25" s="662"/>
      <c r="CY25" s="663"/>
      <c r="CZ25" s="666">
        <v>14.8</v>
      </c>
      <c r="DA25" s="695"/>
      <c r="DB25" s="695"/>
      <c r="DC25" s="696"/>
      <c r="DD25" s="669">
        <v>522124</v>
      </c>
      <c r="DE25" s="662"/>
      <c r="DF25" s="662"/>
      <c r="DG25" s="662"/>
      <c r="DH25" s="662"/>
      <c r="DI25" s="662"/>
      <c r="DJ25" s="662"/>
      <c r="DK25" s="663"/>
      <c r="DL25" s="669">
        <v>498326</v>
      </c>
      <c r="DM25" s="662"/>
      <c r="DN25" s="662"/>
      <c r="DO25" s="662"/>
      <c r="DP25" s="662"/>
      <c r="DQ25" s="662"/>
      <c r="DR25" s="662"/>
      <c r="DS25" s="662"/>
      <c r="DT25" s="662"/>
      <c r="DU25" s="662"/>
      <c r="DV25" s="663"/>
      <c r="DW25" s="666">
        <v>25</v>
      </c>
      <c r="DX25" s="695"/>
      <c r="DY25" s="695"/>
      <c r="DZ25" s="695"/>
      <c r="EA25" s="695"/>
      <c r="EB25" s="695"/>
      <c r="EC25" s="697"/>
    </row>
    <row r="26" spans="2:133" ht="11.25" customHeight="1">
      <c r="B26" s="658" t="s">
        <v>303</v>
      </c>
      <c r="C26" s="659"/>
      <c r="D26" s="659"/>
      <c r="E26" s="659"/>
      <c r="F26" s="659"/>
      <c r="G26" s="659"/>
      <c r="H26" s="659"/>
      <c r="I26" s="659"/>
      <c r="J26" s="659"/>
      <c r="K26" s="659"/>
      <c r="L26" s="659"/>
      <c r="M26" s="659"/>
      <c r="N26" s="659"/>
      <c r="O26" s="659"/>
      <c r="P26" s="659"/>
      <c r="Q26" s="660"/>
      <c r="R26" s="661">
        <v>11135</v>
      </c>
      <c r="S26" s="664"/>
      <c r="T26" s="664"/>
      <c r="U26" s="664"/>
      <c r="V26" s="664"/>
      <c r="W26" s="664"/>
      <c r="X26" s="664"/>
      <c r="Y26" s="665"/>
      <c r="Z26" s="723">
        <v>0.3</v>
      </c>
      <c r="AA26" s="723"/>
      <c r="AB26" s="723"/>
      <c r="AC26" s="723"/>
      <c r="AD26" s="724" t="s">
        <v>252</v>
      </c>
      <c r="AE26" s="724"/>
      <c r="AF26" s="724"/>
      <c r="AG26" s="724"/>
      <c r="AH26" s="724"/>
      <c r="AI26" s="724"/>
      <c r="AJ26" s="724"/>
      <c r="AK26" s="724"/>
      <c r="AL26" s="666" t="s">
        <v>130</v>
      </c>
      <c r="AM26" s="667"/>
      <c r="AN26" s="667"/>
      <c r="AO26" s="725"/>
      <c r="AP26" s="769" t="s">
        <v>304</v>
      </c>
      <c r="AQ26" s="770"/>
      <c r="AR26" s="770"/>
      <c r="AS26" s="770"/>
      <c r="AT26" s="770"/>
      <c r="AU26" s="770"/>
      <c r="AV26" s="770"/>
      <c r="AW26" s="770"/>
      <c r="AX26" s="770"/>
      <c r="AY26" s="770"/>
      <c r="AZ26" s="770"/>
      <c r="BA26" s="770"/>
      <c r="BB26" s="770"/>
      <c r="BC26" s="770"/>
      <c r="BD26" s="770"/>
      <c r="BE26" s="770"/>
      <c r="BF26" s="771"/>
      <c r="BG26" s="661" t="s">
        <v>252</v>
      </c>
      <c r="BH26" s="664"/>
      <c r="BI26" s="664"/>
      <c r="BJ26" s="664"/>
      <c r="BK26" s="664"/>
      <c r="BL26" s="664"/>
      <c r="BM26" s="664"/>
      <c r="BN26" s="665"/>
      <c r="BO26" s="723" t="s">
        <v>130</v>
      </c>
      <c r="BP26" s="723"/>
      <c r="BQ26" s="723"/>
      <c r="BR26" s="723"/>
      <c r="BS26" s="669" t="s">
        <v>139</v>
      </c>
      <c r="BT26" s="664"/>
      <c r="BU26" s="664"/>
      <c r="BV26" s="664"/>
      <c r="BW26" s="664"/>
      <c r="BX26" s="664"/>
      <c r="BY26" s="664"/>
      <c r="BZ26" s="664"/>
      <c r="CA26" s="664"/>
      <c r="CB26" s="704"/>
      <c r="CD26" s="705" t="s">
        <v>305</v>
      </c>
      <c r="CE26" s="702"/>
      <c r="CF26" s="702"/>
      <c r="CG26" s="702"/>
      <c r="CH26" s="702"/>
      <c r="CI26" s="702"/>
      <c r="CJ26" s="702"/>
      <c r="CK26" s="702"/>
      <c r="CL26" s="702"/>
      <c r="CM26" s="702"/>
      <c r="CN26" s="702"/>
      <c r="CO26" s="702"/>
      <c r="CP26" s="702"/>
      <c r="CQ26" s="703"/>
      <c r="CR26" s="661">
        <v>320188</v>
      </c>
      <c r="CS26" s="664"/>
      <c r="CT26" s="664"/>
      <c r="CU26" s="664"/>
      <c r="CV26" s="664"/>
      <c r="CW26" s="664"/>
      <c r="CX26" s="664"/>
      <c r="CY26" s="665"/>
      <c r="CZ26" s="666">
        <v>8.8000000000000007</v>
      </c>
      <c r="DA26" s="695"/>
      <c r="DB26" s="695"/>
      <c r="DC26" s="696"/>
      <c r="DD26" s="669">
        <v>308507</v>
      </c>
      <c r="DE26" s="664"/>
      <c r="DF26" s="664"/>
      <c r="DG26" s="664"/>
      <c r="DH26" s="664"/>
      <c r="DI26" s="664"/>
      <c r="DJ26" s="664"/>
      <c r="DK26" s="665"/>
      <c r="DL26" s="669" t="s">
        <v>252</v>
      </c>
      <c r="DM26" s="664"/>
      <c r="DN26" s="664"/>
      <c r="DO26" s="664"/>
      <c r="DP26" s="664"/>
      <c r="DQ26" s="664"/>
      <c r="DR26" s="664"/>
      <c r="DS26" s="664"/>
      <c r="DT26" s="664"/>
      <c r="DU26" s="664"/>
      <c r="DV26" s="665"/>
      <c r="DW26" s="666" t="s">
        <v>130</v>
      </c>
      <c r="DX26" s="695"/>
      <c r="DY26" s="695"/>
      <c r="DZ26" s="695"/>
      <c r="EA26" s="695"/>
      <c r="EB26" s="695"/>
      <c r="EC26" s="697"/>
    </row>
    <row r="27" spans="2:133" ht="11.25" customHeight="1">
      <c r="B27" s="658" t="s">
        <v>306</v>
      </c>
      <c r="C27" s="659"/>
      <c r="D27" s="659"/>
      <c r="E27" s="659"/>
      <c r="F27" s="659"/>
      <c r="G27" s="659"/>
      <c r="H27" s="659"/>
      <c r="I27" s="659"/>
      <c r="J27" s="659"/>
      <c r="K27" s="659"/>
      <c r="L27" s="659"/>
      <c r="M27" s="659"/>
      <c r="N27" s="659"/>
      <c r="O27" s="659"/>
      <c r="P27" s="659"/>
      <c r="Q27" s="660"/>
      <c r="R27" s="661">
        <v>348226</v>
      </c>
      <c r="S27" s="664"/>
      <c r="T27" s="664"/>
      <c r="U27" s="664"/>
      <c r="V27" s="664"/>
      <c r="W27" s="664"/>
      <c r="X27" s="664"/>
      <c r="Y27" s="665"/>
      <c r="Z27" s="723">
        <v>8.9</v>
      </c>
      <c r="AA27" s="723"/>
      <c r="AB27" s="723"/>
      <c r="AC27" s="723"/>
      <c r="AD27" s="724" t="s">
        <v>130</v>
      </c>
      <c r="AE27" s="724"/>
      <c r="AF27" s="724"/>
      <c r="AG27" s="724"/>
      <c r="AH27" s="724"/>
      <c r="AI27" s="724"/>
      <c r="AJ27" s="724"/>
      <c r="AK27" s="724"/>
      <c r="AL27" s="666" t="s">
        <v>139</v>
      </c>
      <c r="AM27" s="667"/>
      <c r="AN27" s="667"/>
      <c r="AO27" s="725"/>
      <c r="AP27" s="658" t="s">
        <v>307</v>
      </c>
      <c r="AQ27" s="659"/>
      <c r="AR27" s="659"/>
      <c r="AS27" s="659"/>
      <c r="AT27" s="659"/>
      <c r="AU27" s="659"/>
      <c r="AV27" s="659"/>
      <c r="AW27" s="659"/>
      <c r="AX27" s="659"/>
      <c r="AY27" s="659"/>
      <c r="AZ27" s="659"/>
      <c r="BA27" s="659"/>
      <c r="BB27" s="659"/>
      <c r="BC27" s="659"/>
      <c r="BD27" s="659"/>
      <c r="BE27" s="659"/>
      <c r="BF27" s="660"/>
      <c r="BG27" s="661">
        <v>502710</v>
      </c>
      <c r="BH27" s="664"/>
      <c r="BI27" s="664"/>
      <c r="BJ27" s="664"/>
      <c r="BK27" s="664"/>
      <c r="BL27" s="664"/>
      <c r="BM27" s="664"/>
      <c r="BN27" s="665"/>
      <c r="BO27" s="723">
        <v>100</v>
      </c>
      <c r="BP27" s="723"/>
      <c r="BQ27" s="723"/>
      <c r="BR27" s="723"/>
      <c r="BS27" s="669">
        <v>1986</v>
      </c>
      <c r="BT27" s="664"/>
      <c r="BU27" s="664"/>
      <c r="BV27" s="664"/>
      <c r="BW27" s="664"/>
      <c r="BX27" s="664"/>
      <c r="BY27" s="664"/>
      <c r="BZ27" s="664"/>
      <c r="CA27" s="664"/>
      <c r="CB27" s="704"/>
      <c r="CD27" s="705" t="s">
        <v>308</v>
      </c>
      <c r="CE27" s="702"/>
      <c r="CF27" s="702"/>
      <c r="CG27" s="702"/>
      <c r="CH27" s="702"/>
      <c r="CI27" s="702"/>
      <c r="CJ27" s="702"/>
      <c r="CK27" s="702"/>
      <c r="CL27" s="702"/>
      <c r="CM27" s="702"/>
      <c r="CN27" s="702"/>
      <c r="CO27" s="702"/>
      <c r="CP27" s="702"/>
      <c r="CQ27" s="703"/>
      <c r="CR27" s="661">
        <v>383528</v>
      </c>
      <c r="CS27" s="662"/>
      <c r="CT27" s="662"/>
      <c r="CU27" s="662"/>
      <c r="CV27" s="662"/>
      <c r="CW27" s="662"/>
      <c r="CX27" s="662"/>
      <c r="CY27" s="663"/>
      <c r="CZ27" s="666">
        <v>10.5</v>
      </c>
      <c r="DA27" s="695"/>
      <c r="DB27" s="695"/>
      <c r="DC27" s="696"/>
      <c r="DD27" s="669">
        <v>85049</v>
      </c>
      <c r="DE27" s="662"/>
      <c r="DF27" s="662"/>
      <c r="DG27" s="662"/>
      <c r="DH27" s="662"/>
      <c r="DI27" s="662"/>
      <c r="DJ27" s="662"/>
      <c r="DK27" s="663"/>
      <c r="DL27" s="669">
        <v>84445</v>
      </c>
      <c r="DM27" s="662"/>
      <c r="DN27" s="662"/>
      <c r="DO27" s="662"/>
      <c r="DP27" s="662"/>
      <c r="DQ27" s="662"/>
      <c r="DR27" s="662"/>
      <c r="DS27" s="662"/>
      <c r="DT27" s="662"/>
      <c r="DU27" s="662"/>
      <c r="DV27" s="663"/>
      <c r="DW27" s="666">
        <v>4.2</v>
      </c>
      <c r="DX27" s="695"/>
      <c r="DY27" s="695"/>
      <c r="DZ27" s="695"/>
      <c r="EA27" s="695"/>
      <c r="EB27" s="695"/>
      <c r="EC27" s="697"/>
    </row>
    <row r="28" spans="2:133" ht="11.25" customHeight="1">
      <c r="B28" s="766" t="s">
        <v>309</v>
      </c>
      <c r="C28" s="767"/>
      <c r="D28" s="767"/>
      <c r="E28" s="767"/>
      <c r="F28" s="767"/>
      <c r="G28" s="767"/>
      <c r="H28" s="767"/>
      <c r="I28" s="767"/>
      <c r="J28" s="767"/>
      <c r="K28" s="767"/>
      <c r="L28" s="767"/>
      <c r="M28" s="767"/>
      <c r="N28" s="767"/>
      <c r="O28" s="767"/>
      <c r="P28" s="767"/>
      <c r="Q28" s="768"/>
      <c r="R28" s="661" t="s">
        <v>252</v>
      </c>
      <c r="S28" s="664"/>
      <c r="T28" s="664"/>
      <c r="U28" s="664"/>
      <c r="V28" s="664"/>
      <c r="W28" s="664"/>
      <c r="X28" s="664"/>
      <c r="Y28" s="665"/>
      <c r="Z28" s="723" t="s">
        <v>130</v>
      </c>
      <c r="AA28" s="723"/>
      <c r="AB28" s="723"/>
      <c r="AC28" s="723"/>
      <c r="AD28" s="724" t="s">
        <v>252</v>
      </c>
      <c r="AE28" s="724"/>
      <c r="AF28" s="724"/>
      <c r="AG28" s="724"/>
      <c r="AH28" s="724"/>
      <c r="AI28" s="724"/>
      <c r="AJ28" s="724"/>
      <c r="AK28" s="724"/>
      <c r="AL28" s="666" t="s">
        <v>130</v>
      </c>
      <c r="AM28" s="667"/>
      <c r="AN28" s="667"/>
      <c r="AO28" s="725"/>
      <c r="AP28" s="673"/>
      <c r="AQ28" s="674"/>
      <c r="AR28" s="674"/>
      <c r="AS28" s="674"/>
      <c r="AT28" s="674"/>
      <c r="AU28" s="674"/>
      <c r="AV28" s="674"/>
      <c r="AW28" s="674"/>
      <c r="AX28" s="674"/>
      <c r="AY28" s="674"/>
      <c r="AZ28" s="674"/>
      <c r="BA28" s="674"/>
      <c r="BB28" s="674"/>
      <c r="BC28" s="674"/>
      <c r="BD28" s="674"/>
      <c r="BE28" s="674"/>
      <c r="BF28" s="675"/>
      <c r="BG28" s="661"/>
      <c r="BH28" s="664"/>
      <c r="BI28" s="664"/>
      <c r="BJ28" s="664"/>
      <c r="BK28" s="664"/>
      <c r="BL28" s="664"/>
      <c r="BM28" s="664"/>
      <c r="BN28" s="665"/>
      <c r="BO28" s="723"/>
      <c r="BP28" s="723"/>
      <c r="BQ28" s="723"/>
      <c r="BR28" s="723"/>
      <c r="BS28" s="724"/>
      <c r="BT28" s="724"/>
      <c r="BU28" s="724"/>
      <c r="BV28" s="724"/>
      <c r="BW28" s="724"/>
      <c r="BX28" s="724"/>
      <c r="BY28" s="724"/>
      <c r="BZ28" s="724"/>
      <c r="CA28" s="724"/>
      <c r="CB28" s="765"/>
      <c r="CD28" s="705" t="s">
        <v>310</v>
      </c>
      <c r="CE28" s="702"/>
      <c r="CF28" s="702"/>
      <c r="CG28" s="702"/>
      <c r="CH28" s="702"/>
      <c r="CI28" s="702"/>
      <c r="CJ28" s="702"/>
      <c r="CK28" s="702"/>
      <c r="CL28" s="702"/>
      <c r="CM28" s="702"/>
      <c r="CN28" s="702"/>
      <c r="CO28" s="702"/>
      <c r="CP28" s="702"/>
      <c r="CQ28" s="703"/>
      <c r="CR28" s="661">
        <v>377343</v>
      </c>
      <c r="CS28" s="664"/>
      <c r="CT28" s="664"/>
      <c r="CU28" s="664"/>
      <c r="CV28" s="664"/>
      <c r="CW28" s="664"/>
      <c r="CX28" s="664"/>
      <c r="CY28" s="665"/>
      <c r="CZ28" s="666">
        <v>10.4</v>
      </c>
      <c r="DA28" s="695"/>
      <c r="DB28" s="695"/>
      <c r="DC28" s="696"/>
      <c r="DD28" s="669">
        <v>372846</v>
      </c>
      <c r="DE28" s="664"/>
      <c r="DF28" s="664"/>
      <c r="DG28" s="664"/>
      <c r="DH28" s="664"/>
      <c r="DI28" s="664"/>
      <c r="DJ28" s="664"/>
      <c r="DK28" s="665"/>
      <c r="DL28" s="669">
        <v>372846</v>
      </c>
      <c r="DM28" s="664"/>
      <c r="DN28" s="664"/>
      <c r="DO28" s="664"/>
      <c r="DP28" s="664"/>
      <c r="DQ28" s="664"/>
      <c r="DR28" s="664"/>
      <c r="DS28" s="664"/>
      <c r="DT28" s="664"/>
      <c r="DU28" s="664"/>
      <c r="DV28" s="665"/>
      <c r="DW28" s="666">
        <v>18.7</v>
      </c>
      <c r="DX28" s="695"/>
      <c r="DY28" s="695"/>
      <c r="DZ28" s="695"/>
      <c r="EA28" s="695"/>
      <c r="EB28" s="695"/>
      <c r="EC28" s="697"/>
    </row>
    <row r="29" spans="2:133" ht="11.25" customHeight="1">
      <c r="B29" s="658" t="s">
        <v>311</v>
      </c>
      <c r="C29" s="659"/>
      <c r="D29" s="659"/>
      <c r="E29" s="659"/>
      <c r="F29" s="659"/>
      <c r="G29" s="659"/>
      <c r="H29" s="659"/>
      <c r="I29" s="659"/>
      <c r="J29" s="659"/>
      <c r="K29" s="659"/>
      <c r="L29" s="659"/>
      <c r="M29" s="659"/>
      <c r="N29" s="659"/>
      <c r="O29" s="659"/>
      <c r="P29" s="659"/>
      <c r="Q29" s="660"/>
      <c r="R29" s="661">
        <v>295929</v>
      </c>
      <c r="S29" s="664"/>
      <c r="T29" s="664"/>
      <c r="U29" s="664"/>
      <c r="V29" s="664"/>
      <c r="W29" s="664"/>
      <c r="X29" s="664"/>
      <c r="Y29" s="665"/>
      <c r="Z29" s="723">
        <v>7.6</v>
      </c>
      <c r="AA29" s="723"/>
      <c r="AB29" s="723"/>
      <c r="AC29" s="723"/>
      <c r="AD29" s="724" t="s">
        <v>130</v>
      </c>
      <c r="AE29" s="724"/>
      <c r="AF29" s="724"/>
      <c r="AG29" s="724"/>
      <c r="AH29" s="724"/>
      <c r="AI29" s="724"/>
      <c r="AJ29" s="724"/>
      <c r="AK29" s="724"/>
      <c r="AL29" s="666" t="s">
        <v>130</v>
      </c>
      <c r="AM29" s="667"/>
      <c r="AN29" s="667"/>
      <c r="AO29" s="725"/>
      <c r="AP29" s="735" t="s">
        <v>230</v>
      </c>
      <c r="AQ29" s="736"/>
      <c r="AR29" s="736"/>
      <c r="AS29" s="736"/>
      <c r="AT29" s="736"/>
      <c r="AU29" s="736"/>
      <c r="AV29" s="736"/>
      <c r="AW29" s="736"/>
      <c r="AX29" s="736"/>
      <c r="AY29" s="736"/>
      <c r="AZ29" s="736"/>
      <c r="BA29" s="736"/>
      <c r="BB29" s="736"/>
      <c r="BC29" s="736"/>
      <c r="BD29" s="736"/>
      <c r="BE29" s="736"/>
      <c r="BF29" s="737"/>
      <c r="BG29" s="735" t="s">
        <v>312</v>
      </c>
      <c r="BH29" s="763"/>
      <c r="BI29" s="763"/>
      <c r="BJ29" s="763"/>
      <c r="BK29" s="763"/>
      <c r="BL29" s="763"/>
      <c r="BM29" s="763"/>
      <c r="BN29" s="763"/>
      <c r="BO29" s="763"/>
      <c r="BP29" s="763"/>
      <c r="BQ29" s="764"/>
      <c r="BR29" s="735" t="s">
        <v>313</v>
      </c>
      <c r="BS29" s="763"/>
      <c r="BT29" s="763"/>
      <c r="BU29" s="763"/>
      <c r="BV29" s="763"/>
      <c r="BW29" s="763"/>
      <c r="BX29" s="763"/>
      <c r="BY29" s="763"/>
      <c r="BZ29" s="763"/>
      <c r="CA29" s="763"/>
      <c r="CB29" s="764"/>
      <c r="CD29" s="745" t="s">
        <v>314</v>
      </c>
      <c r="CE29" s="746"/>
      <c r="CF29" s="705" t="s">
        <v>315</v>
      </c>
      <c r="CG29" s="702"/>
      <c r="CH29" s="702"/>
      <c r="CI29" s="702"/>
      <c r="CJ29" s="702"/>
      <c r="CK29" s="702"/>
      <c r="CL29" s="702"/>
      <c r="CM29" s="702"/>
      <c r="CN29" s="702"/>
      <c r="CO29" s="702"/>
      <c r="CP29" s="702"/>
      <c r="CQ29" s="703"/>
      <c r="CR29" s="661">
        <v>377343</v>
      </c>
      <c r="CS29" s="662"/>
      <c r="CT29" s="662"/>
      <c r="CU29" s="662"/>
      <c r="CV29" s="662"/>
      <c r="CW29" s="662"/>
      <c r="CX29" s="662"/>
      <c r="CY29" s="663"/>
      <c r="CZ29" s="666">
        <v>10.4</v>
      </c>
      <c r="DA29" s="695"/>
      <c r="DB29" s="695"/>
      <c r="DC29" s="696"/>
      <c r="DD29" s="669">
        <v>372846</v>
      </c>
      <c r="DE29" s="662"/>
      <c r="DF29" s="662"/>
      <c r="DG29" s="662"/>
      <c r="DH29" s="662"/>
      <c r="DI29" s="662"/>
      <c r="DJ29" s="662"/>
      <c r="DK29" s="663"/>
      <c r="DL29" s="669">
        <v>372846</v>
      </c>
      <c r="DM29" s="662"/>
      <c r="DN29" s="662"/>
      <c r="DO29" s="662"/>
      <c r="DP29" s="662"/>
      <c r="DQ29" s="662"/>
      <c r="DR29" s="662"/>
      <c r="DS29" s="662"/>
      <c r="DT29" s="662"/>
      <c r="DU29" s="662"/>
      <c r="DV29" s="663"/>
      <c r="DW29" s="666">
        <v>18.7</v>
      </c>
      <c r="DX29" s="695"/>
      <c r="DY29" s="695"/>
      <c r="DZ29" s="695"/>
      <c r="EA29" s="695"/>
      <c r="EB29" s="695"/>
      <c r="EC29" s="697"/>
    </row>
    <row r="30" spans="2:133" ht="11.25" customHeight="1">
      <c r="B30" s="658" t="s">
        <v>316</v>
      </c>
      <c r="C30" s="659"/>
      <c r="D30" s="659"/>
      <c r="E30" s="659"/>
      <c r="F30" s="659"/>
      <c r="G30" s="659"/>
      <c r="H30" s="659"/>
      <c r="I30" s="659"/>
      <c r="J30" s="659"/>
      <c r="K30" s="659"/>
      <c r="L30" s="659"/>
      <c r="M30" s="659"/>
      <c r="N30" s="659"/>
      <c r="O30" s="659"/>
      <c r="P30" s="659"/>
      <c r="Q30" s="660"/>
      <c r="R30" s="661">
        <v>25190</v>
      </c>
      <c r="S30" s="664"/>
      <c r="T30" s="664"/>
      <c r="U30" s="664"/>
      <c r="V30" s="664"/>
      <c r="W30" s="664"/>
      <c r="X30" s="664"/>
      <c r="Y30" s="665"/>
      <c r="Z30" s="723">
        <v>0.6</v>
      </c>
      <c r="AA30" s="723"/>
      <c r="AB30" s="723"/>
      <c r="AC30" s="723"/>
      <c r="AD30" s="724" t="s">
        <v>252</v>
      </c>
      <c r="AE30" s="724"/>
      <c r="AF30" s="724"/>
      <c r="AG30" s="724"/>
      <c r="AH30" s="724"/>
      <c r="AI30" s="724"/>
      <c r="AJ30" s="724"/>
      <c r="AK30" s="724"/>
      <c r="AL30" s="666" t="s">
        <v>130</v>
      </c>
      <c r="AM30" s="667"/>
      <c r="AN30" s="667"/>
      <c r="AO30" s="725"/>
      <c r="AP30" s="751" t="s">
        <v>317</v>
      </c>
      <c r="AQ30" s="752"/>
      <c r="AR30" s="752"/>
      <c r="AS30" s="752"/>
      <c r="AT30" s="757" t="s">
        <v>318</v>
      </c>
      <c r="AU30" s="230"/>
      <c r="AV30" s="230"/>
      <c r="AW30" s="230"/>
      <c r="AX30" s="760" t="s">
        <v>193</v>
      </c>
      <c r="AY30" s="761"/>
      <c r="AZ30" s="761"/>
      <c r="BA30" s="761"/>
      <c r="BB30" s="761"/>
      <c r="BC30" s="761"/>
      <c r="BD30" s="761"/>
      <c r="BE30" s="761"/>
      <c r="BF30" s="762"/>
      <c r="BG30" s="741">
        <v>99.4</v>
      </c>
      <c r="BH30" s="742"/>
      <c r="BI30" s="742"/>
      <c r="BJ30" s="742"/>
      <c r="BK30" s="742"/>
      <c r="BL30" s="742"/>
      <c r="BM30" s="743">
        <v>96.2</v>
      </c>
      <c r="BN30" s="742"/>
      <c r="BO30" s="742"/>
      <c r="BP30" s="742"/>
      <c r="BQ30" s="744"/>
      <c r="BR30" s="741">
        <v>99</v>
      </c>
      <c r="BS30" s="742"/>
      <c r="BT30" s="742"/>
      <c r="BU30" s="742"/>
      <c r="BV30" s="742"/>
      <c r="BW30" s="742"/>
      <c r="BX30" s="743">
        <v>95.6</v>
      </c>
      <c r="BY30" s="742"/>
      <c r="BZ30" s="742"/>
      <c r="CA30" s="742"/>
      <c r="CB30" s="744"/>
      <c r="CD30" s="747"/>
      <c r="CE30" s="748"/>
      <c r="CF30" s="705" t="s">
        <v>319</v>
      </c>
      <c r="CG30" s="702"/>
      <c r="CH30" s="702"/>
      <c r="CI30" s="702"/>
      <c r="CJ30" s="702"/>
      <c r="CK30" s="702"/>
      <c r="CL30" s="702"/>
      <c r="CM30" s="702"/>
      <c r="CN30" s="702"/>
      <c r="CO30" s="702"/>
      <c r="CP30" s="702"/>
      <c r="CQ30" s="703"/>
      <c r="CR30" s="661">
        <v>357238</v>
      </c>
      <c r="CS30" s="664"/>
      <c r="CT30" s="664"/>
      <c r="CU30" s="664"/>
      <c r="CV30" s="664"/>
      <c r="CW30" s="664"/>
      <c r="CX30" s="664"/>
      <c r="CY30" s="665"/>
      <c r="CZ30" s="666">
        <v>9.8000000000000007</v>
      </c>
      <c r="DA30" s="695"/>
      <c r="DB30" s="695"/>
      <c r="DC30" s="696"/>
      <c r="DD30" s="669">
        <v>352741</v>
      </c>
      <c r="DE30" s="664"/>
      <c r="DF30" s="664"/>
      <c r="DG30" s="664"/>
      <c r="DH30" s="664"/>
      <c r="DI30" s="664"/>
      <c r="DJ30" s="664"/>
      <c r="DK30" s="665"/>
      <c r="DL30" s="669">
        <v>352741</v>
      </c>
      <c r="DM30" s="664"/>
      <c r="DN30" s="664"/>
      <c r="DO30" s="664"/>
      <c r="DP30" s="664"/>
      <c r="DQ30" s="664"/>
      <c r="DR30" s="664"/>
      <c r="DS30" s="664"/>
      <c r="DT30" s="664"/>
      <c r="DU30" s="664"/>
      <c r="DV30" s="665"/>
      <c r="DW30" s="666">
        <v>17.7</v>
      </c>
      <c r="DX30" s="695"/>
      <c r="DY30" s="695"/>
      <c r="DZ30" s="695"/>
      <c r="EA30" s="695"/>
      <c r="EB30" s="695"/>
      <c r="EC30" s="697"/>
    </row>
    <row r="31" spans="2:133" ht="11.25" customHeight="1">
      <c r="B31" s="658" t="s">
        <v>320</v>
      </c>
      <c r="C31" s="659"/>
      <c r="D31" s="659"/>
      <c r="E31" s="659"/>
      <c r="F31" s="659"/>
      <c r="G31" s="659"/>
      <c r="H31" s="659"/>
      <c r="I31" s="659"/>
      <c r="J31" s="659"/>
      <c r="K31" s="659"/>
      <c r="L31" s="659"/>
      <c r="M31" s="659"/>
      <c r="N31" s="659"/>
      <c r="O31" s="659"/>
      <c r="P31" s="659"/>
      <c r="Q31" s="660"/>
      <c r="R31" s="661">
        <v>224927</v>
      </c>
      <c r="S31" s="664"/>
      <c r="T31" s="664"/>
      <c r="U31" s="664"/>
      <c r="V31" s="664"/>
      <c r="W31" s="664"/>
      <c r="X31" s="664"/>
      <c r="Y31" s="665"/>
      <c r="Z31" s="723">
        <v>5.8</v>
      </c>
      <c r="AA31" s="723"/>
      <c r="AB31" s="723"/>
      <c r="AC31" s="723"/>
      <c r="AD31" s="724" t="s">
        <v>130</v>
      </c>
      <c r="AE31" s="724"/>
      <c r="AF31" s="724"/>
      <c r="AG31" s="724"/>
      <c r="AH31" s="724"/>
      <c r="AI31" s="724"/>
      <c r="AJ31" s="724"/>
      <c r="AK31" s="724"/>
      <c r="AL31" s="666" t="s">
        <v>130</v>
      </c>
      <c r="AM31" s="667"/>
      <c r="AN31" s="667"/>
      <c r="AO31" s="725"/>
      <c r="AP31" s="753"/>
      <c r="AQ31" s="754"/>
      <c r="AR31" s="754"/>
      <c r="AS31" s="754"/>
      <c r="AT31" s="758"/>
      <c r="AU31" s="229" t="s">
        <v>321</v>
      </c>
      <c r="AV31" s="229"/>
      <c r="AW31" s="229"/>
      <c r="AX31" s="658" t="s">
        <v>322</v>
      </c>
      <c r="AY31" s="659"/>
      <c r="AZ31" s="659"/>
      <c r="BA31" s="659"/>
      <c r="BB31" s="659"/>
      <c r="BC31" s="659"/>
      <c r="BD31" s="659"/>
      <c r="BE31" s="659"/>
      <c r="BF31" s="660"/>
      <c r="BG31" s="739">
        <v>99.2</v>
      </c>
      <c r="BH31" s="662"/>
      <c r="BI31" s="662"/>
      <c r="BJ31" s="662"/>
      <c r="BK31" s="662"/>
      <c r="BL31" s="662"/>
      <c r="BM31" s="667">
        <v>95.4</v>
      </c>
      <c r="BN31" s="740"/>
      <c r="BO31" s="740"/>
      <c r="BP31" s="740"/>
      <c r="BQ31" s="701"/>
      <c r="BR31" s="739">
        <v>99</v>
      </c>
      <c r="BS31" s="662"/>
      <c r="BT31" s="662"/>
      <c r="BU31" s="662"/>
      <c r="BV31" s="662"/>
      <c r="BW31" s="662"/>
      <c r="BX31" s="667">
        <v>95.6</v>
      </c>
      <c r="BY31" s="740"/>
      <c r="BZ31" s="740"/>
      <c r="CA31" s="740"/>
      <c r="CB31" s="701"/>
      <c r="CD31" s="747"/>
      <c r="CE31" s="748"/>
      <c r="CF31" s="705" t="s">
        <v>323</v>
      </c>
      <c r="CG31" s="702"/>
      <c r="CH31" s="702"/>
      <c r="CI31" s="702"/>
      <c r="CJ31" s="702"/>
      <c r="CK31" s="702"/>
      <c r="CL31" s="702"/>
      <c r="CM31" s="702"/>
      <c r="CN31" s="702"/>
      <c r="CO31" s="702"/>
      <c r="CP31" s="702"/>
      <c r="CQ31" s="703"/>
      <c r="CR31" s="661">
        <v>20105</v>
      </c>
      <c r="CS31" s="662"/>
      <c r="CT31" s="662"/>
      <c r="CU31" s="662"/>
      <c r="CV31" s="662"/>
      <c r="CW31" s="662"/>
      <c r="CX31" s="662"/>
      <c r="CY31" s="663"/>
      <c r="CZ31" s="666">
        <v>0.6</v>
      </c>
      <c r="DA31" s="695"/>
      <c r="DB31" s="695"/>
      <c r="DC31" s="696"/>
      <c r="DD31" s="669">
        <v>20105</v>
      </c>
      <c r="DE31" s="662"/>
      <c r="DF31" s="662"/>
      <c r="DG31" s="662"/>
      <c r="DH31" s="662"/>
      <c r="DI31" s="662"/>
      <c r="DJ31" s="662"/>
      <c r="DK31" s="663"/>
      <c r="DL31" s="669">
        <v>20105</v>
      </c>
      <c r="DM31" s="662"/>
      <c r="DN31" s="662"/>
      <c r="DO31" s="662"/>
      <c r="DP31" s="662"/>
      <c r="DQ31" s="662"/>
      <c r="DR31" s="662"/>
      <c r="DS31" s="662"/>
      <c r="DT31" s="662"/>
      <c r="DU31" s="662"/>
      <c r="DV31" s="663"/>
      <c r="DW31" s="666">
        <v>1</v>
      </c>
      <c r="DX31" s="695"/>
      <c r="DY31" s="695"/>
      <c r="DZ31" s="695"/>
      <c r="EA31" s="695"/>
      <c r="EB31" s="695"/>
      <c r="EC31" s="697"/>
    </row>
    <row r="32" spans="2:133" ht="11.25" customHeight="1">
      <c r="B32" s="658" t="s">
        <v>324</v>
      </c>
      <c r="C32" s="659"/>
      <c r="D32" s="659"/>
      <c r="E32" s="659"/>
      <c r="F32" s="659"/>
      <c r="G32" s="659"/>
      <c r="H32" s="659"/>
      <c r="I32" s="659"/>
      <c r="J32" s="659"/>
      <c r="K32" s="659"/>
      <c r="L32" s="659"/>
      <c r="M32" s="659"/>
      <c r="N32" s="659"/>
      <c r="O32" s="659"/>
      <c r="P32" s="659"/>
      <c r="Q32" s="660"/>
      <c r="R32" s="661">
        <v>338866</v>
      </c>
      <c r="S32" s="664"/>
      <c r="T32" s="664"/>
      <c r="U32" s="664"/>
      <c r="V32" s="664"/>
      <c r="W32" s="664"/>
      <c r="X32" s="664"/>
      <c r="Y32" s="665"/>
      <c r="Z32" s="723">
        <v>8.6999999999999993</v>
      </c>
      <c r="AA32" s="723"/>
      <c r="AB32" s="723"/>
      <c r="AC32" s="723"/>
      <c r="AD32" s="724" t="s">
        <v>139</v>
      </c>
      <c r="AE32" s="724"/>
      <c r="AF32" s="724"/>
      <c r="AG32" s="724"/>
      <c r="AH32" s="724"/>
      <c r="AI32" s="724"/>
      <c r="AJ32" s="724"/>
      <c r="AK32" s="724"/>
      <c r="AL32" s="666" t="s">
        <v>130</v>
      </c>
      <c r="AM32" s="667"/>
      <c r="AN32" s="667"/>
      <c r="AO32" s="725"/>
      <c r="AP32" s="755"/>
      <c r="AQ32" s="756"/>
      <c r="AR32" s="756"/>
      <c r="AS32" s="756"/>
      <c r="AT32" s="759"/>
      <c r="AU32" s="231"/>
      <c r="AV32" s="231"/>
      <c r="AW32" s="231"/>
      <c r="AX32" s="673" t="s">
        <v>325</v>
      </c>
      <c r="AY32" s="674"/>
      <c r="AZ32" s="674"/>
      <c r="BA32" s="674"/>
      <c r="BB32" s="674"/>
      <c r="BC32" s="674"/>
      <c r="BD32" s="674"/>
      <c r="BE32" s="674"/>
      <c r="BF32" s="675"/>
      <c r="BG32" s="738">
        <v>99.6</v>
      </c>
      <c r="BH32" s="677"/>
      <c r="BI32" s="677"/>
      <c r="BJ32" s="677"/>
      <c r="BK32" s="677"/>
      <c r="BL32" s="677"/>
      <c r="BM32" s="721">
        <v>96.5</v>
      </c>
      <c r="BN32" s="677"/>
      <c r="BO32" s="677"/>
      <c r="BP32" s="677"/>
      <c r="BQ32" s="714"/>
      <c r="BR32" s="738">
        <v>99</v>
      </c>
      <c r="BS32" s="677"/>
      <c r="BT32" s="677"/>
      <c r="BU32" s="677"/>
      <c r="BV32" s="677"/>
      <c r="BW32" s="677"/>
      <c r="BX32" s="721">
        <v>95.4</v>
      </c>
      <c r="BY32" s="677"/>
      <c r="BZ32" s="677"/>
      <c r="CA32" s="677"/>
      <c r="CB32" s="714"/>
      <c r="CD32" s="749"/>
      <c r="CE32" s="750"/>
      <c r="CF32" s="705" t="s">
        <v>326</v>
      </c>
      <c r="CG32" s="702"/>
      <c r="CH32" s="702"/>
      <c r="CI32" s="702"/>
      <c r="CJ32" s="702"/>
      <c r="CK32" s="702"/>
      <c r="CL32" s="702"/>
      <c r="CM32" s="702"/>
      <c r="CN32" s="702"/>
      <c r="CO32" s="702"/>
      <c r="CP32" s="702"/>
      <c r="CQ32" s="703"/>
      <c r="CR32" s="661" t="s">
        <v>252</v>
      </c>
      <c r="CS32" s="664"/>
      <c r="CT32" s="664"/>
      <c r="CU32" s="664"/>
      <c r="CV32" s="664"/>
      <c r="CW32" s="664"/>
      <c r="CX32" s="664"/>
      <c r="CY32" s="665"/>
      <c r="CZ32" s="666" t="s">
        <v>252</v>
      </c>
      <c r="DA32" s="695"/>
      <c r="DB32" s="695"/>
      <c r="DC32" s="696"/>
      <c r="DD32" s="669" t="s">
        <v>252</v>
      </c>
      <c r="DE32" s="664"/>
      <c r="DF32" s="664"/>
      <c r="DG32" s="664"/>
      <c r="DH32" s="664"/>
      <c r="DI32" s="664"/>
      <c r="DJ32" s="664"/>
      <c r="DK32" s="665"/>
      <c r="DL32" s="669" t="s">
        <v>252</v>
      </c>
      <c r="DM32" s="664"/>
      <c r="DN32" s="664"/>
      <c r="DO32" s="664"/>
      <c r="DP32" s="664"/>
      <c r="DQ32" s="664"/>
      <c r="DR32" s="664"/>
      <c r="DS32" s="664"/>
      <c r="DT32" s="664"/>
      <c r="DU32" s="664"/>
      <c r="DV32" s="665"/>
      <c r="DW32" s="666" t="s">
        <v>130</v>
      </c>
      <c r="DX32" s="695"/>
      <c r="DY32" s="695"/>
      <c r="DZ32" s="695"/>
      <c r="EA32" s="695"/>
      <c r="EB32" s="695"/>
      <c r="EC32" s="697"/>
    </row>
    <row r="33" spans="2:133" ht="11.25" customHeight="1">
      <c r="B33" s="658" t="s">
        <v>327</v>
      </c>
      <c r="C33" s="659"/>
      <c r="D33" s="659"/>
      <c r="E33" s="659"/>
      <c r="F33" s="659"/>
      <c r="G33" s="659"/>
      <c r="H33" s="659"/>
      <c r="I33" s="659"/>
      <c r="J33" s="659"/>
      <c r="K33" s="659"/>
      <c r="L33" s="659"/>
      <c r="M33" s="659"/>
      <c r="N33" s="659"/>
      <c r="O33" s="659"/>
      <c r="P33" s="659"/>
      <c r="Q33" s="660"/>
      <c r="R33" s="661">
        <v>94540</v>
      </c>
      <c r="S33" s="664"/>
      <c r="T33" s="664"/>
      <c r="U33" s="664"/>
      <c r="V33" s="664"/>
      <c r="W33" s="664"/>
      <c r="X33" s="664"/>
      <c r="Y33" s="665"/>
      <c r="Z33" s="723">
        <v>2.4</v>
      </c>
      <c r="AA33" s="723"/>
      <c r="AB33" s="723"/>
      <c r="AC33" s="723"/>
      <c r="AD33" s="724" t="s">
        <v>130</v>
      </c>
      <c r="AE33" s="724"/>
      <c r="AF33" s="724"/>
      <c r="AG33" s="724"/>
      <c r="AH33" s="724"/>
      <c r="AI33" s="724"/>
      <c r="AJ33" s="724"/>
      <c r="AK33" s="724"/>
      <c r="AL33" s="666" t="s">
        <v>130</v>
      </c>
      <c r="AM33" s="667"/>
      <c r="AN33" s="667"/>
      <c r="AO33" s="725"/>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705" t="s">
        <v>328</v>
      </c>
      <c r="CE33" s="702"/>
      <c r="CF33" s="702"/>
      <c r="CG33" s="702"/>
      <c r="CH33" s="702"/>
      <c r="CI33" s="702"/>
      <c r="CJ33" s="702"/>
      <c r="CK33" s="702"/>
      <c r="CL33" s="702"/>
      <c r="CM33" s="702"/>
      <c r="CN33" s="702"/>
      <c r="CO33" s="702"/>
      <c r="CP33" s="702"/>
      <c r="CQ33" s="703"/>
      <c r="CR33" s="661">
        <v>1689659</v>
      </c>
      <c r="CS33" s="662"/>
      <c r="CT33" s="662"/>
      <c r="CU33" s="662"/>
      <c r="CV33" s="662"/>
      <c r="CW33" s="662"/>
      <c r="CX33" s="662"/>
      <c r="CY33" s="663"/>
      <c r="CZ33" s="666">
        <v>46.4</v>
      </c>
      <c r="DA33" s="695"/>
      <c r="DB33" s="695"/>
      <c r="DC33" s="696"/>
      <c r="DD33" s="669">
        <v>1337878</v>
      </c>
      <c r="DE33" s="662"/>
      <c r="DF33" s="662"/>
      <c r="DG33" s="662"/>
      <c r="DH33" s="662"/>
      <c r="DI33" s="662"/>
      <c r="DJ33" s="662"/>
      <c r="DK33" s="663"/>
      <c r="DL33" s="669">
        <v>871533</v>
      </c>
      <c r="DM33" s="662"/>
      <c r="DN33" s="662"/>
      <c r="DO33" s="662"/>
      <c r="DP33" s="662"/>
      <c r="DQ33" s="662"/>
      <c r="DR33" s="662"/>
      <c r="DS33" s="662"/>
      <c r="DT33" s="662"/>
      <c r="DU33" s="662"/>
      <c r="DV33" s="663"/>
      <c r="DW33" s="666">
        <v>43.7</v>
      </c>
      <c r="DX33" s="695"/>
      <c r="DY33" s="695"/>
      <c r="DZ33" s="695"/>
      <c r="EA33" s="695"/>
      <c r="EB33" s="695"/>
      <c r="EC33" s="697"/>
    </row>
    <row r="34" spans="2:133" ht="11.25" customHeight="1">
      <c r="B34" s="658" t="s">
        <v>329</v>
      </c>
      <c r="C34" s="659"/>
      <c r="D34" s="659"/>
      <c r="E34" s="659"/>
      <c r="F34" s="659"/>
      <c r="G34" s="659"/>
      <c r="H34" s="659"/>
      <c r="I34" s="659"/>
      <c r="J34" s="659"/>
      <c r="K34" s="659"/>
      <c r="L34" s="659"/>
      <c r="M34" s="659"/>
      <c r="N34" s="659"/>
      <c r="O34" s="659"/>
      <c r="P34" s="659"/>
      <c r="Q34" s="660"/>
      <c r="R34" s="661">
        <v>50298</v>
      </c>
      <c r="S34" s="664"/>
      <c r="T34" s="664"/>
      <c r="U34" s="664"/>
      <c r="V34" s="664"/>
      <c r="W34" s="664"/>
      <c r="X34" s="664"/>
      <c r="Y34" s="665"/>
      <c r="Z34" s="723">
        <v>1.3</v>
      </c>
      <c r="AA34" s="723"/>
      <c r="AB34" s="723"/>
      <c r="AC34" s="723"/>
      <c r="AD34" s="724">
        <v>2272</v>
      </c>
      <c r="AE34" s="724"/>
      <c r="AF34" s="724"/>
      <c r="AG34" s="724"/>
      <c r="AH34" s="724"/>
      <c r="AI34" s="724"/>
      <c r="AJ34" s="724"/>
      <c r="AK34" s="724"/>
      <c r="AL34" s="666">
        <v>0.1</v>
      </c>
      <c r="AM34" s="667"/>
      <c r="AN34" s="667"/>
      <c r="AO34" s="725"/>
      <c r="AP34" s="234"/>
      <c r="AQ34" s="735" t="s">
        <v>330</v>
      </c>
      <c r="AR34" s="736"/>
      <c r="AS34" s="736"/>
      <c r="AT34" s="736"/>
      <c r="AU34" s="736"/>
      <c r="AV34" s="736"/>
      <c r="AW34" s="736"/>
      <c r="AX34" s="736"/>
      <c r="AY34" s="736"/>
      <c r="AZ34" s="736"/>
      <c r="BA34" s="736"/>
      <c r="BB34" s="736"/>
      <c r="BC34" s="736"/>
      <c r="BD34" s="736"/>
      <c r="BE34" s="736"/>
      <c r="BF34" s="737"/>
      <c r="BG34" s="735" t="s">
        <v>331</v>
      </c>
      <c r="BH34" s="736"/>
      <c r="BI34" s="736"/>
      <c r="BJ34" s="736"/>
      <c r="BK34" s="736"/>
      <c r="BL34" s="736"/>
      <c r="BM34" s="736"/>
      <c r="BN34" s="736"/>
      <c r="BO34" s="736"/>
      <c r="BP34" s="736"/>
      <c r="BQ34" s="736"/>
      <c r="BR34" s="736"/>
      <c r="BS34" s="736"/>
      <c r="BT34" s="736"/>
      <c r="BU34" s="736"/>
      <c r="BV34" s="736"/>
      <c r="BW34" s="736"/>
      <c r="BX34" s="736"/>
      <c r="BY34" s="736"/>
      <c r="BZ34" s="736"/>
      <c r="CA34" s="736"/>
      <c r="CB34" s="737"/>
      <c r="CD34" s="705" t="s">
        <v>332</v>
      </c>
      <c r="CE34" s="702"/>
      <c r="CF34" s="702"/>
      <c r="CG34" s="702"/>
      <c r="CH34" s="702"/>
      <c r="CI34" s="702"/>
      <c r="CJ34" s="702"/>
      <c r="CK34" s="702"/>
      <c r="CL34" s="702"/>
      <c r="CM34" s="702"/>
      <c r="CN34" s="702"/>
      <c r="CO34" s="702"/>
      <c r="CP34" s="702"/>
      <c r="CQ34" s="703"/>
      <c r="CR34" s="661">
        <v>667639</v>
      </c>
      <c r="CS34" s="664"/>
      <c r="CT34" s="664"/>
      <c r="CU34" s="664"/>
      <c r="CV34" s="664"/>
      <c r="CW34" s="664"/>
      <c r="CX34" s="664"/>
      <c r="CY34" s="665"/>
      <c r="CZ34" s="666">
        <v>18.3</v>
      </c>
      <c r="DA34" s="695"/>
      <c r="DB34" s="695"/>
      <c r="DC34" s="696"/>
      <c r="DD34" s="669">
        <v>493483</v>
      </c>
      <c r="DE34" s="664"/>
      <c r="DF34" s="664"/>
      <c r="DG34" s="664"/>
      <c r="DH34" s="664"/>
      <c r="DI34" s="664"/>
      <c r="DJ34" s="664"/>
      <c r="DK34" s="665"/>
      <c r="DL34" s="669">
        <v>242081</v>
      </c>
      <c r="DM34" s="664"/>
      <c r="DN34" s="664"/>
      <c r="DO34" s="664"/>
      <c r="DP34" s="664"/>
      <c r="DQ34" s="664"/>
      <c r="DR34" s="664"/>
      <c r="DS34" s="664"/>
      <c r="DT34" s="664"/>
      <c r="DU34" s="664"/>
      <c r="DV34" s="665"/>
      <c r="DW34" s="666">
        <v>12.1</v>
      </c>
      <c r="DX34" s="695"/>
      <c r="DY34" s="695"/>
      <c r="DZ34" s="695"/>
      <c r="EA34" s="695"/>
      <c r="EB34" s="695"/>
      <c r="EC34" s="697"/>
    </row>
    <row r="35" spans="2:133" ht="11.25" customHeight="1">
      <c r="B35" s="658" t="s">
        <v>333</v>
      </c>
      <c r="C35" s="659"/>
      <c r="D35" s="659"/>
      <c r="E35" s="659"/>
      <c r="F35" s="659"/>
      <c r="G35" s="659"/>
      <c r="H35" s="659"/>
      <c r="I35" s="659"/>
      <c r="J35" s="659"/>
      <c r="K35" s="659"/>
      <c r="L35" s="659"/>
      <c r="M35" s="659"/>
      <c r="N35" s="659"/>
      <c r="O35" s="659"/>
      <c r="P35" s="659"/>
      <c r="Q35" s="660"/>
      <c r="R35" s="661">
        <v>351114</v>
      </c>
      <c r="S35" s="664"/>
      <c r="T35" s="664"/>
      <c r="U35" s="664"/>
      <c r="V35" s="664"/>
      <c r="W35" s="664"/>
      <c r="X35" s="664"/>
      <c r="Y35" s="665"/>
      <c r="Z35" s="723">
        <v>9</v>
      </c>
      <c r="AA35" s="723"/>
      <c r="AB35" s="723"/>
      <c r="AC35" s="723"/>
      <c r="AD35" s="724" t="s">
        <v>130</v>
      </c>
      <c r="AE35" s="724"/>
      <c r="AF35" s="724"/>
      <c r="AG35" s="724"/>
      <c r="AH35" s="724"/>
      <c r="AI35" s="724"/>
      <c r="AJ35" s="724"/>
      <c r="AK35" s="724"/>
      <c r="AL35" s="666" t="s">
        <v>130</v>
      </c>
      <c r="AM35" s="667"/>
      <c r="AN35" s="667"/>
      <c r="AO35" s="725"/>
      <c r="AP35" s="234"/>
      <c r="AQ35" s="729" t="s">
        <v>334</v>
      </c>
      <c r="AR35" s="730"/>
      <c r="AS35" s="730"/>
      <c r="AT35" s="730"/>
      <c r="AU35" s="730"/>
      <c r="AV35" s="730"/>
      <c r="AW35" s="730"/>
      <c r="AX35" s="730"/>
      <c r="AY35" s="731"/>
      <c r="AZ35" s="726">
        <v>230202</v>
      </c>
      <c r="BA35" s="727"/>
      <c r="BB35" s="727"/>
      <c r="BC35" s="727"/>
      <c r="BD35" s="727"/>
      <c r="BE35" s="727"/>
      <c r="BF35" s="728"/>
      <c r="BG35" s="732" t="s">
        <v>335</v>
      </c>
      <c r="BH35" s="733"/>
      <c r="BI35" s="733"/>
      <c r="BJ35" s="733"/>
      <c r="BK35" s="733"/>
      <c r="BL35" s="733"/>
      <c r="BM35" s="733"/>
      <c r="BN35" s="733"/>
      <c r="BO35" s="733"/>
      <c r="BP35" s="733"/>
      <c r="BQ35" s="733"/>
      <c r="BR35" s="733"/>
      <c r="BS35" s="733"/>
      <c r="BT35" s="733"/>
      <c r="BU35" s="734"/>
      <c r="BV35" s="726">
        <v>1355</v>
      </c>
      <c r="BW35" s="727"/>
      <c r="BX35" s="727"/>
      <c r="BY35" s="727"/>
      <c r="BZ35" s="727"/>
      <c r="CA35" s="727"/>
      <c r="CB35" s="728"/>
      <c r="CD35" s="705" t="s">
        <v>336</v>
      </c>
      <c r="CE35" s="702"/>
      <c r="CF35" s="702"/>
      <c r="CG35" s="702"/>
      <c r="CH35" s="702"/>
      <c r="CI35" s="702"/>
      <c r="CJ35" s="702"/>
      <c r="CK35" s="702"/>
      <c r="CL35" s="702"/>
      <c r="CM35" s="702"/>
      <c r="CN35" s="702"/>
      <c r="CO35" s="702"/>
      <c r="CP35" s="702"/>
      <c r="CQ35" s="703"/>
      <c r="CR35" s="661">
        <v>30339</v>
      </c>
      <c r="CS35" s="662"/>
      <c r="CT35" s="662"/>
      <c r="CU35" s="662"/>
      <c r="CV35" s="662"/>
      <c r="CW35" s="662"/>
      <c r="CX35" s="662"/>
      <c r="CY35" s="663"/>
      <c r="CZ35" s="666">
        <v>0.8</v>
      </c>
      <c r="DA35" s="695"/>
      <c r="DB35" s="695"/>
      <c r="DC35" s="696"/>
      <c r="DD35" s="669">
        <v>18385</v>
      </c>
      <c r="DE35" s="662"/>
      <c r="DF35" s="662"/>
      <c r="DG35" s="662"/>
      <c r="DH35" s="662"/>
      <c r="DI35" s="662"/>
      <c r="DJ35" s="662"/>
      <c r="DK35" s="663"/>
      <c r="DL35" s="669">
        <v>12439</v>
      </c>
      <c r="DM35" s="662"/>
      <c r="DN35" s="662"/>
      <c r="DO35" s="662"/>
      <c r="DP35" s="662"/>
      <c r="DQ35" s="662"/>
      <c r="DR35" s="662"/>
      <c r="DS35" s="662"/>
      <c r="DT35" s="662"/>
      <c r="DU35" s="662"/>
      <c r="DV35" s="663"/>
      <c r="DW35" s="666">
        <v>0.6</v>
      </c>
      <c r="DX35" s="695"/>
      <c r="DY35" s="695"/>
      <c r="DZ35" s="695"/>
      <c r="EA35" s="695"/>
      <c r="EB35" s="695"/>
      <c r="EC35" s="697"/>
    </row>
    <row r="36" spans="2:133" ht="11.25" customHeight="1">
      <c r="B36" s="658" t="s">
        <v>337</v>
      </c>
      <c r="C36" s="659"/>
      <c r="D36" s="659"/>
      <c r="E36" s="659"/>
      <c r="F36" s="659"/>
      <c r="G36" s="659"/>
      <c r="H36" s="659"/>
      <c r="I36" s="659"/>
      <c r="J36" s="659"/>
      <c r="K36" s="659"/>
      <c r="L36" s="659"/>
      <c r="M36" s="659"/>
      <c r="N36" s="659"/>
      <c r="O36" s="659"/>
      <c r="P36" s="659"/>
      <c r="Q36" s="660"/>
      <c r="R36" s="661" t="s">
        <v>130</v>
      </c>
      <c r="S36" s="664"/>
      <c r="T36" s="664"/>
      <c r="U36" s="664"/>
      <c r="V36" s="664"/>
      <c r="W36" s="664"/>
      <c r="X36" s="664"/>
      <c r="Y36" s="665"/>
      <c r="Z36" s="723" t="s">
        <v>252</v>
      </c>
      <c r="AA36" s="723"/>
      <c r="AB36" s="723"/>
      <c r="AC36" s="723"/>
      <c r="AD36" s="724" t="s">
        <v>139</v>
      </c>
      <c r="AE36" s="724"/>
      <c r="AF36" s="724"/>
      <c r="AG36" s="724"/>
      <c r="AH36" s="724"/>
      <c r="AI36" s="724"/>
      <c r="AJ36" s="724"/>
      <c r="AK36" s="724"/>
      <c r="AL36" s="666" t="s">
        <v>130</v>
      </c>
      <c r="AM36" s="667"/>
      <c r="AN36" s="667"/>
      <c r="AO36" s="725"/>
      <c r="AQ36" s="698" t="s">
        <v>338</v>
      </c>
      <c r="AR36" s="699"/>
      <c r="AS36" s="699"/>
      <c r="AT36" s="699"/>
      <c r="AU36" s="699"/>
      <c r="AV36" s="699"/>
      <c r="AW36" s="699"/>
      <c r="AX36" s="699"/>
      <c r="AY36" s="700"/>
      <c r="AZ36" s="661">
        <v>35239</v>
      </c>
      <c r="BA36" s="664"/>
      <c r="BB36" s="664"/>
      <c r="BC36" s="664"/>
      <c r="BD36" s="662"/>
      <c r="BE36" s="662"/>
      <c r="BF36" s="701"/>
      <c r="BG36" s="705" t="s">
        <v>339</v>
      </c>
      <c r="BH36" s="702"/>
      <c r="BI36" s="702"/>
      <c r="BJ36" s="702"/>
      <c r="BK36" s="702"/>
      <c r="BL36" s="702"/>
      <c r="BM36" s="702"/>
      <c r="BN36" s="702"/>
      <c r="BO36" s="702"/>
      <c r="BP36" s="702"/>
      <c r="BQ36" s="702"/>
      <c r="BR36" s="702"/>
      <c r="BS36" s="702"/>
      <c r="BT36" s="702"/>
      <c r="BU36" s="703"/>
      <c r="BV36" s="661">
        <v>-8086</v>
      </c>
      <c r="BW36" s="664"/>
      <c r="BX36" s="664"/>
      <c r="BY36" s="664"/>
      <c r="BZ36" s="664"/>
      <c r="CA36" s="664"/>
      <c r="CB36" s="704"/>
      <c r="CD36" s="705" t="s">
        <v>340</v>
      </c>
      <c r="CE36" s="702"/>
      <c r="CF36" s="702"/>
      <c r="CG36" s="702"/>
      <c r="CH36" s="702"/>
      <c r="CI36" s="702"/>
      <c r="CJ36" s="702"/>
      <c r="CK36" s="702"/>
      <c r="CL36" s="702"/>
      <c r="CM36" s="702"/>
      <c r="CN36" s="702"/>
      <c r="CO36" s="702"/>
      <c r="CP36" s="702"/>
      <c r="CQ36" s="703"/>
      <c r="CR36" s="661">
        <v>587064</v>
      </c>
      <c r="CS36" s="664"/>
      <c r="CT36" s="664"/>
      <c r="CU36" s="664"/>
      <c r="CV36" s="664"/>
      <c r="CW36" s="664"/>
      <c r="CX36" s="664"/>
      <c r="CY36" s="665"/>
      <c r="CZ36" s="666">
        <v>16.100000000000001</v>
      </c>
      <c r="DA36" s="695"/>
      <c r="DB36" s="695"/>
      <c r="DC36" s="696"/>
      <c r="DD36" s="669">
        <v>501204</v>
      </c>
      <c r="DE36" s="664"/>
      <c r="DF36" s="664"/>
      <c r="DG36" s="664"/>
      <c r="DH36" s="664"/>
      <c r="DI36" s="664"/>
      <c r="DJ36" s="664"/>
      <c r="DK36" s="665"/>
      <c r="DL36" s="669">
        <v>449763</v>
      </c>
      <c r="DM36" s="664"/>
      <c r="DN36" s="664"/>
      <c r="DO36" s="664"/>
      <c r="DP36" s="664"/>
      <c r="DQ36" s="664"/>
      <c r="DR36" s="664"/>
      <c r="DS36" s="664"/>
      <c r="DT36" s="664"/>
      <c r="DU36" s="664"/>
      <c r="DV36" s="665"/>
      <c r="DW36" s="666">
        <v>22.6</v>
      </c>
      <c r="DX36" s="695"/>
      <c r="DY36" s="695"/>
      <c r="DZ36" s="695"/>
      <c r="EA36" s="695"/>
      <c r="EB36" s="695"/>
      <c r="EC36" s="697"/>
    </row>
    <row r="37" spans="2:133" ht="11.25" customHeight="1">
      <c r="B37" s="658" t="s">
        <v>341</v>
      </c>
      <c r="C37" s="659"/>
      <c r="D37" s="659"/>
      <c r="E37" s="659"/>
      <c r="F37" s="659"/>
      <c r="G37" s="659"/>
      <c r="H37" s="659"/>
      <c r="I37" s="659"/>
      <c r="J37" s="659"/>
      <c r="K37" s="659"/>
      <c r="L37" s="659"/>
      <c r="M37" s="659"/>
      <c r="N37" s="659"/>
      <c r="O37" s="659"/>
      <c r="P37" s="659"/>
      <c r="Q37" s="660"/>
      <c r="R37" s="661">
        <v>87314</v>
      </c>
      <c r="S37" s="664"/>
      <c r="T37" s="664"/>
      <c r="U37" s="664"/>
      <c r="V37" s="664"/>
      <c r="W37" s="664"/>
      <c r="X37" s="664"/>
      <c r="Y37" s="665"/>
      <c r="Z37" s="723">
        <v>2.2000000000000002</v>
      </c>
      <c r="AA37" s="723"/>
      <c r="AB37" s="723"/>
      <c r="AC37" s="723"/>
      <c r="AD37" s="724" t="s">
        <v>130</v>
      </c>
      <c r="AE37" s="724"/>
      <c r="AF37" s="724"/>
      <c r="AG37" s="724"/>
      <c r="AH37" s="724"/>
      <c r="AI37" s="724"/>
      <c r="AJ37" s="724"/>
      <c r="AK37" s="724"/>
      <c r="AL37" s="666" t="s">
        <v>130</v>
      </c>
      <c r="AM37" s="667"/>
      <c r="AN37" s="667"/>
      <c r="AO37" s="725"/>
      <c r="AQ37" s="698" t="s">
        <v>342</v>
      </c>
      <c r="AR37" s="699"/>
      <c r="AS37" s="699"/>
      <c r="AT37" s="699"/>
      <c r="AU37" s="699"/>
      <c r="AV37" s="699"/>
      <c r="AW37" s="699"/>
      <c r="AX37" s="699"/>
      <c r="AY37" s="700"/>
      <c r="AZ37" s="661" t="s">
        <v>130</v>
      </c>
      <c r="BA37" s="664"/>
      <c r="BB37" s="664"/>
      <c r="BC37" s="664"/>
      <c r="BD37" s="662"/>
      <c r="BE37" s="662"/>
      <c r="BF37" s="701"/>
      <c r="BG37" s="705" t="s">
        <v>343</v>
      </c>
      <c r="BH37" s="702"/>
      <c r="BI37" s="702"/>
      <c r="BJ37" s="702"/>
      <c r="BK37" s="702"/>
      <c r="BL37" s="702"/>
      <c r="BM37" s="702"/>
      <c r="BN37" s="702"/>
      <c r="BO37" s="702"/>
      <c r="BP37" s="702"/>
      <c r="BQ37" s="702"/>
      <c r="BR37" s="702"/>
      <c r="BS37" s="702"/>
      <c r="BT37" s="702"/>
      <c r="BU37" s="703"/>
      <c r="BV37" s="661">
        <v>838</v>
      </c>
      <c r="BW37" s="664"/>
      <c r="BX37" s="664"/>
      <c r="BY37" s="664"/>
      <c r="BZ37" s="664"/>
      <c r="CA37" s="664"/>
      <c r="CB37" s="704"/>
      <c r="CD37" s="705" t="s">
        <v>344</v>
      </c>
      <c r="CE37" s="702"/>
      <c r="CF37" s="702"/>
      <c r="CG37" s="702"/>
      <c r="CH37" s="702"/>
      <c r="CI37" s="702"/>
      <c r="CJ37" s="702"/>
      <c r="CK37" s="702"/>
      <c r="CL37" s="702"/>
      <c r="CM37" s="702"/>
      <c r="CN37" s="702"/>
      <c r="CO37" s="702"/>
      <c r="CP37" s="702"/>
      <c r="CQ37" s="703"/>
      <c r="CR37" s="661">
        <v>302643</v>
      </c>
      <c r="CS37" s="662"/>
      <c r="CT37" s="662"/>
      <c r="CU37" s="662"/>
      <c r="CV37" s="662"/>
      <c r="CW37" s="662"/>
      <c r="CX37" s="662"/>
      <c r="CY37" s="663"/>
      <c r="CZ37" s="666">
        <v>8.3000000000000007</v>
      </c>
      <c r="DA37" s="695"/>
      <c r="DB37" s="695"/>
      <c r="DC37" s="696"/>
      <c r="DD37" s="669">
        <v>298577</v>
      </c>
      <c r="DE37" s="662"/>
      <c r="DF37" s="662"/>
      <c r="DG37" s="662"/>
      <c r="DH37" s="662"/>
      <c r="DI37" s="662"/>
      <c r="DJ37" s="662"/>
      <c r="DK37" s="663"/>
      <c r="DL37" s="669">
        <v>284437</v>
      </c>
      <c r="DM37" s="662"/>
      <c r="DN37" s="662"/>
      <c r="DO37" s="662"/>
      <c r="DP37" s="662"/>
      <c r="DQ37" s="662"/>
      <c r="DR37" s="662"/>
      <c r="DS37" s="662"/>
      <c r="DT37" s="662"/>
      <c r="DU37" s="662"/>
      <c r="DV37" s="663"/>
      <c r="DW37" s="666">
        <v>14.3</v>
      </c>
      <c r="DX37" s="695"/>
      <c r="DY37" s="695"/>
      <c r="DZ37" s="695"/>
      <c r="EA37" s="695"/>
      <c r="EB37" s="695"/>
      <c r="EC37" s="697"/>
    </row>
    <row r="38" spans="2:133" ht="11.25" customHeight="1">
      <c r="B38" s="673" t="s">
        <v>345</v>
      </c>
      <c r="C38" s="674"/>
      <c r="D38" s="674"/>
      <c r="E38" s="674"/>
      <c r="F38" s="674"/>
      <c r="G38" s="674"/>
      <c r="H38" s="674"/>
      <c r="I38" s="674"/>
      <c r="J38" s="674"/>
      <c r="K38" s="674"/>
      <c r="L38" s="674"/>
      <c r="M38" s="674"/>
      <c r="N38" s="674"/>
      <c r="O38" s="674"/>
      <c r="P38" s="674"/>
      <c r="Q38" s="675"/>
      <c r="R38" s="676">
        <v>3897363</v>
      </c>
      <c r="S38" s="713"/>
      <c r="T38" s="713"/>
      <c r="U38" s="713"/>
      <c r="V38" s="713"/>
      <c r="W38" s="713"/>
      <c r="X38" s="713"/>
      <c r="Y38" s="718"/>
      <c r="Z38" s="719">
        <v>100</v>
      </c>
      <c r="AA38" s="719"/>
      <c r="AB38" s="719"/>
      <c r="AC38" s="719"/>
      <c r="AD38" s="720">
        <v>1907008</v>
      </c>
      <c r="AE38" s="720"/>
      <c r="AF38" s="720"/>
      <c r="AG38" s="720"/>
      <c r="AH38" s="720"/>
      <c r="AI38" s="720"/>
      <c r="AJ38" s="720"/>
      <c r="AK38" s="720"/>
      <c r="AL38" s="679">
        <v>100</v>
      </c>
      <c r="AM38" s="721"/>
      <c r="AN38" s="721"/>
      <c r="AO38" s="722"/>
      <c r="AQ38" s="698" t="s">
        <v>346</v>
      </c>
      <c r="AR38" s="699"/>
      <c r="AS38" s="699"/>
      <c r="AT38" s="699"/>
      <c r="AU38" s="699"/>
      <c r="AV38" s="699"/>
      <c r="AW38" s="699"/>
      <c r="AX38" s="699"/>
      <c r="AY38" s="700"/>
      <c r="AZ38" s="661" t="s">
        <v>130</v>
      </c>
      <c r="BA38" s="664"/>
      <c r="BB38" s="664"/>
      <c r="BC38" s="664"/>
      <c r="BD38" s="662"/>
      <c r="BE38" s="662"/>
      <c r="BF38" s="701"/>
      <c r="BG38" s="705" t="s">
        <v>347</v>
      </c>
      <c r="BH38" s="702"/>
      <c r="BI38" s="702"/>
      <c r="BJ38" s="702"/>
      <c r="BK38" s="702"/>
      <c r="BL38" s="702"/>
      <c r="BM38" s="702"/>
      <c r="BN38" s="702"/>
      <c r="BO38" s="702"/>
      <c r="BP38" s="702"/>
      <c r="BQ38" s="702"/>
      <c r="BR38" s="702"/>
      <c r="BS38" s="702"/>
      <c r="BT38" s="702"/>
      <c r="BU38" s="703"/>
      <c r="BV38" s="661">
        <v>1300</v>
      </c>
      <c r="BW38" s="664"/>
      <c r="BX38" s="664"/>
      <c r="BY38" s="664"/>
      <c r="BZ38" s="664"/>
      <c r="CA38" s="664"/>
      <c r="CB38" s="704"/>
      <c r="CD38" s="705" t="s">
        <v>348</v>
      </c>
      <c r="CE38" s="702"/>
      <c r="CF38" s="702"/>
      <c r="CG38" s="702"/>
      <c r="CH38" s="702"/>
      <c r="CI38" s="702"/>
      <c r="CJ38" s="702"/>
      <c r="CK38" s="702"/>
      <c r="CL38" s="702"/>
      <c r="CM38" s="702"/>
      <c r="CN38" s="702"/>
      <c r="CO38" s="702"/>
      <c r="CP38" s="702"/>
      <c r="CQ38" s="703"/>
      <c r="CR38" s="661">
        <v>230202</v>
      </c>
      <c r="CS38" s="664"/>
      <c r="CT38" s="664"/>
      <c r="CU38" s="664"/>
      <c r="CV38" s="664"/>
      <c r="CW38" s="664"/>
      <c r="CX38" s="664"/>
      <c r="CY38" s="665"/>
      <c r="CZ38" s="666">
        <v>6.3</v>
      </c>
      <c r="DA38" s="695"/>
      <c r="DB38" s="695"/>
      <c r="DC38" s="696"/>
      <c r="DD38" s="669">
        <v>182876</v>
      </c>
      <c r="DE38" s="664"/>
      <c r="DF38" s="664"/>
      <c r="DG38" s="664"/>
      <c r="DH38" s="664"/>
      <c r="DI38" s="664"/>
      <c r="DJ38" s="664"/>
      <c r="DK38" s="665"/>
      <c r="DL38" s="669">
        <v>167250</v>
      </c>
      <c r="DM38" s="664"/>
      <c r="DN38" s="664"/>
      <c r="DO38" s="664"/>
      <c r="DP38" s="664"/>
      <c r="DQ38" s="664"/>
      <c r="DR38" s="664"/>
      <c r="DS38" s="664"/>
      <c r="DT38" s="664"/>
      <c r="DU38" s="664"/>
      <c r="DV38" s="665"/>
      <c r="DW38" s="666">
        <v>8.4</v>
      </c>
      <c r="DX38" s="695"/>
      <c r="DY38" s="695"/>
      <c r="DZ38" s="695"/>
      <c r="EA38" s="695"/>
      <c r="EB38" s="695"/>
      <c r="EC38" s="697"/>
    </row>
    <row r="39" spans="2:133" ht="11.25" customHeight="1">
      <c r="AQ39" s="698" t="s">
        <v>349</v>
      </c>
      <c r="AR39" s="699"/>
      <c r="AS39" s="699"/>
      <c r="AT39" s="699"/>
      <c r="AU39" s="699"/>
      <c r="AV39" s="699"/>
      <c r="AW39" s="699"/>
      <c r="AX39" s="699"/>
      <c r="AY39" s="700"/>
      <c r="AZ39" s="661" t="s">
        <v>252</v>
      </c>
      <c r="BA39" s="664"/>
      <c r="BB39" s="664"/>
      <c r="BC39" s="664"/>
      <c r="BD39" s="662"/>
      <c r="BE39" s="662"/>
      <c r="BF39" s="701"/>
      <c r="BG39" s="706" t="s">
        <v>350</v>
      </c>
      <c r="BH39" s="707"/>
      <c r="BI39" s="707"/>
      <c r="BJ39" s="707"/>
      <c r="BK39" s="707"/>
      <c r="BL39" s="235"/>
      <c r="BM39" s="702" t="s">
        <v>351</v>
      </c>
      <c r="BN39" s="702"/>
      <c r="BO39" s="702"/>
      <c r="BP39" s="702"/>
      <c r="BQ39" s="702"/>
      <c r="BR39" s="702"/>
      <c r="BS39" s="702"/>
      <c r="BT39" s="702"/>
      <c r="BU39" s="703"/>
      <c r="BV39" s="661">
        <v>70</v>
      </c>
      <c r="BW39" s="664"/>
      <c r="BX39" s="664"/>
      <c r="BY39" s="664"/>
      <c r="BZ39" s="664"/>
      <c r="CA39" s="664"/>
      <c r="CB39" s="704"/>
      <c r="CD39" s="705" t="s">
        <v>352</v>
      </c>
      <c r="CE39" s="702"/>
      <c r="CF39" s="702"/>
      <c r="CG39" s="702"/>
      <c r="CH39" s="702"/>
      <c r="CI39" s="702"/>
      <c r="CJ39" s="702"/>
      <c r="CK39" s="702"/>
      <c r="CL39" s="702"/>
      <c r="CM39" s="702"/>
      <c r="CN39" s="702"/>
      <c r="CO39" s="702"/>
      <c r="CP39" s="702"/>
      <c r="CQ39" s="703"/>
      <c r="CR39" s="661">
        <v>172172</v>
      </c>
      <c r="CS39" s="662"/>
      <c r="CT39" s="662"/>
      <c r="CU39" s="662"/>
      <c r="CV39" s="662"/>
      <c r="CW39" s="662"/>
      <c r="CX39" s="662"/>
      <c r="CY39" s="663"/>
      <c r="CZ39" s="666">
        <v>4.7</v>
      </c>
      <c r="DA39" s="695"/>
      <c r="DB39" s="695"/>
      <c r="DC39" s="696"/>
      <c r="DD39" s="669">
        <v>141930</v>
      </c>
      <c r="DE39" s="662"/>
      <c r="DF39" s="662"/>
      <c r="DG39" s="662"/>
      <c r="DH39" s="662"/>
      <c r="DI39" s="662"/>
      <c r="DJ39" s="662"/>
      <c r="DK39" s="663"/>
      <c r="DL39" s="669" t="s">
        <v>252</v>
      </c>
      <c r="DM39" s="662"/>
      <c r="DN39" s="662"/>
      <c r="DO39" s="662"/>
      <c r="DP39" s="662"/>
      <c r="DQ39" s="662"/>
      <c r="DR39" s="662"/>
      <c r="DS39" s="662"/>
      <c r="DT39" s="662"/>
      <c r="DU39" s="662"/>
      <c r="DV39" s="663"/>
      <c r="DW39" s="666" t="s">
        <v>252</v>
      </c>
      <c r="DX39" s="695"/>
      <c r="DY39" s="695"/>
      <c r="DZ39" s="695"/>
      <c r="EA39" s="695"/>
      <c r="EB39" s="695"/>
      <c r="EC39" s="697"/>
    </row>
    <row r="40" spans="2:133" ht="11.25" customHeight="1">
      <c r="AQ40" s="698" t="s">
        <v>353</v>
      </c>
      <c r="AR40" s="699"/>
      <c r="AS40" s="699"/>
      <c r="AT40" s="699"/>
      <c r="AU40" s="699"/>
      <c r="AV40" s="699"/>
      <c r="AW40" s="699"/>
      <c r="AX40" s="699"/>
      <c r="AY40" s="700"/>
      <c r="AZ40" s="661">
        <v>64151</v>
      </c>
      <c r="BA40" s="664"/>
      <c r="BB40" s="664"/>
      <c r="BC40" s="664"/>
      <c r="BD40" s="662"/>
      <c r="BE40" s="662"/>
      <c r="BF40" s="701"/>
      <c r="BG40" s="706"/>
      <c r="BH40" s="707"/>
      <c r="BI40" s="707"/>
      <c r="BJ40" s="707"/>
      <c r="BK40" s="707"/>
      <c r="BL40" s="235"/>
      <c r="BM40" s="702" t="s">
        <v>354</v>
      </c>
      <c r="BN40" s="702"/>
      <c r="BO40" s="702"/>
      <c r="BP40" s="702"/>
      <c r="BQ40" s="702"/>
      <c r="BR40" s="702"/>
      <c r="BS40" s="702"/>
      <c r="BT40" s="702"/>
      <c r="BU40" s="703"/>
      <c r="BV40" s="661" t="s">
        <v>130</v>
      </c>
      <c r="BW40" s="664"/>
      <c r="BX40" s="664"/>
      <c r="BY40" s="664"/>
      <c r="BZ40" s="664"/>
      <c r="CA40" s="664"/>
      <c r="CB40" s="704"/>
      <c r="CD40" s="705" t="s">
        <v>355</v>
      </c>
      <c r="CE40" s="702"/>
      <c r="CF40" s="702"/>
      <c r="CG40" s="702"/>
      <c r="CH40" s="702"/>
      <c r="CI40" s="702"/>
      <c r="CJ40" s="702"/>
      <c r="CK40" s="702"/>
      <c r="CL40" s="702"/>
      <c r="CM40" s="702"/>
      <c r="CN40" s="702"/>
      <c r="CO40" s="702"/>
      <c r="CP40" s="702"/>
      <c r="CQ40" s="703"/>
      <c r="CR40" s="661">
        <v>2243</v>
      </c>
      <c r="CS40" s="664"/>
      <c r="CT40" s="664"/>
      <c r="CU40" s="664"/>
      <c r="CV40" s="664"/>
      <c r="CW40" s="664"/>
      <c r="CX40" s="664"/>
      <c r="CY40" s="665"/>
      <c r="CZ40" s="666">
        <v>0.1</v>
      </c>
      <c r="DA40" s="695"/>
      <c r="DB40" s="695"/>
      <c r="DC40" s="696"/>
      <c r="DD40" s="669" t="s">
        <v>130</v>
      </c>
      <c r="DE40" s="664"/>
      <c r="DF40" s="664"/>
      <c r="DG40" s="664"/>
      <c r="DH40" s="664"/>
      <c r="DI40" s="664"/>
      <c r="DJ40" s="664"/>
      <c r="DK40" s="665"/>
      <c r="DL40" s="669" t="s">
        <v>130</v>
      </c>
      <c r="DM40" s="664"/>
      <c r="DN40" s="664"/>
      <c r="DO40" s="664"/>
      <c r="DP40" s="664"/>
      <c r="DQ40" s="664"/>
      <c r="DR40" s="664"/>
      <c r="DS40" s="664"/>
      <c r="DT40" s="664"/>
      <c r="DU40" s="664"/>
      <c r="DV40" s="665"/>
      <c r="DW40" s="666" t="s">
        <v>252</v>
      </c>
      <c r="DX40" s="695"/>
      <c r="DY40" s="695"/>
      <c r="DZ40" s="695"/>
      <c r="EA40" s="695"/>
      <c r="EB40" s="695"/>
      <c r="EC40" s="697"/>
    </row>
    <row r="41" spans="2:133" ht="11.25" customHeight="1">
      <c r="AQ41" s="710" t="s">
        <v>356</v>
      </c>
      <c r="AR41" s="711"/>
      <c r="AS41" s="711"/>
      <c r="AT41" s="711"/>
      <c r="AU41" s="711"/>
      <c r="AV41" s="711"/>
      <c r="AW41" s="711"/>
      <c r="AX41" s="711"/>
      <c r="AY41" s="712"/>
      <c r="AZ41" s="676">
        <v>130812</v>
      </c>
      <c r="BA41" s="713"/>
      <c r="BB41" s="713"/>
      <c r="BC41" s="713"/>
      <c r="BD41" s="677"/>
      <c r="BE41" s="677"/>
      <c r="BF41" s="714"/>
      <c r="BG41" s="708"/>
      <c r="BH41" s="709"/>
      <c r="BI41" s="709"/>
      <c r="BJ41" s="709"/>
      <c r="BK41" s="709"/>
      <c r="BL41" s="236"/>
      <c r="BM41" s="715" t="s">
        <v>357</v>
      </c>
      <c r="BN41" s="715"/>
      <c r="BO41" s="715"/>
      <c r="BP41" s="715"/>
      <c r="BQ41" s="715"/>
      <c r="BR41" s="715"/>
      <c r="BS41" s="715"/>
      <c r="BT41" s="715"/>
      <c r="BU41" s="716"/>
      <c r="BV41" s="676">
        <v>371</v>
      </c>
      <c r="BW41" s="713"/>
      <c r="BX41" s="713"/>
      <c r="BY41" s="713"/>
      <c r="BZ41" s="713"/>
      <c r="CA41" s="713"/>
      <c r="CB41" s="717"/>
      <c r="CD41" s="705" t="s">
        <v>358</v>
      </c>
      <c r="CE41" s="702"/>
      <c r="CF41" s="702"/>
      <c r="CG41" s="702"/>
      <c r="CH41" s="702"/>
      <c r="CI41" s="702"/>
      <c r="CJ41" s="702"/>
      <c r="CK41" s="702"/>
      <c r="CL41" s="702"/>
      <c r="CM41" s="702"/>
      <c r="CN41" s="702"/>
      <c r="CO41" s="702"/>
      <c r="CP41" s="702"/>
      <c r="CQ41" s="703"/>
      <c r="CR41" s="661" t="s">
        <v>252</v>
      </c>
      <c r="CS41" s="662"/>
      <c r="CT41" s="662"/>
      <c r="CU41" s="662"/>
      <c r="CV41" s="662"/>
      <c r="CW41" s="662"/>
      <c r="CX41" s="662"/>
      <c r="CY41" s="663"/>
      <c r="CZ41" s="666" t="s">
        <v>130</v>
      </c>
      <c r="DA41" s="695"/>
      <c r="DB41" s="695"/>
      <c r="DC41" s="696"/>
      <c r="DD41" s="669" t="s">
        <v>130</v>
      </c>
      <c r="DE41" s="662"/>
      <c r="DF41" s="662"/>
      <c r="DG41" s="662"/>
      <c r="DH41" s="662"/>
      <c r="DI41" s="662"/>
      <c r="DJ41" s="662"/>
      <c r="DK41" s="663"/>
      <c r="DL41" s="670"/>
      <c r="DM41" s="671"/>
      <c r="DN41" s="671"/>
      <c r="DO41" s="671"/>
      <c r="DP41" s="671"/>
      <c r="DQ41" s="671"/>
      <c r="DR41" s="671"/>
      <c r="DS41" s="671"/>
      <c r="DT41" s="671"/>
      <c r="DU41" s="671"/>
      <c r="DV41" s="672"/>
      <c r="DW41" s="655"/>
      <c r="DX41" s="656"/>
      <c r="DY41" s="656"/>
      <c r="DZ41" s="656"/>
      <c r="EA41" s="656"/>
      <c r="EB41" s="656"/>
      <c r="EC41" s="657"/>
    </row>
    <row r="42" spans="2:133" ht="11.25" customHeight="1">
      <c r="B42" s="229" t="s">
        <v>359</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58" t="s">
        <v>360</v>
      </c>
      <c r="CE42" s="659"/>
      <c r="CF42" s="659"/>
      <c r="CG42" s="659"/>
      <c r="CH42" s="659"/>
      <c r="CI42" s="659"/>
      <c r="CJ42" s="659"/>
      <c r="CK42" s="659"/>
      <c r="CL42" s="659"/>
      <c r="CM42" s="659"/>
      <c r="CN42" s="659"/>
      <c r="CO42" s="659"/>
      <c r="CP42" s="659"/>
      <c r="CQ42" s="660"/>
      <c r="CR42" s="661">
        <v>651092</v>
      </c>
      <c r="CS42" s="664"/>
      <c r="CT42" s="664"/>
      <c r="CU42" s="664"/>
      <c r="CV42" s="664"/>
      <c r="CW42" s="664"/>
      <c r="CX42" s="664"/>
      <c r="CY42" s="665"/>
      <c r="CZ42" s="666">
        <v>17.899999999999999</v>
      </c>
      <c r="DA42" s="667"/>
      <c r="DB42" s="667"/>
      <c r="DC42" s="668"/>
      <c r="DD42" s="669">
        <v>119902</v>
      </c>
      <c r="DE42" s="664"/>
      <c r="DF42" s="664"/>
      <c r="DG42" s="664"/>
      <c r="DH42" s="664"/>
      <c r="DI42" s="664"/>
      <c r="DJ42" s="664"/>
      <c r="DK42" s="665"/>
      <c r="DL42" s="670"/>
      <c r="DM42" s="671"/>
      <c r="DN42" s="671"/>
      <c r="DO42" s="671"/>
      <c r="DP42" s="671"/>
      <c r="DQ42" s="671"/>
      <c r="DR42" s="671"/>
      <c r="DS42" s="671"/>
      <c r="DT42" s="671"/>
      <c r="DU42" s="671"/>
      <c r="DV42" s="672"/>
      <c r="DW42" s="655"/>
      <c r="DX42" s="656"/>
      <c r="DY42" s="656"/>
      <c r="DZ42" s="656"/>
      <c r="EA42" s="656"/>
      <c r="EB42" s="656"/>
      <c r="EC42" s="657"/>
    </row>
    <row r="43" spans="2:133" ht="11.25" customHeight="1">
      <c r="B43" s="239" t="s">
        <v>361</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58" t="s">
        <v>362</v>
      </c>
      <c r="CE43" s="659"/>
      <c r="CF43" s="659"/>
      <c r="CG43" s="659"/>
      <c r="CH43" s="659"/>
      <c r="CI43" s="659"/>
      <c r="CJ43" s="659"/>
      <c r="CK43" s="659"/>
      <c r="CL43" s="659"/>
      <c r="CM43" s="659"/>
      <c r="CN43" s="659"/>
      <c r="CO43" s="659"/>
      <c r="CP43" s="659"/>
      <c r="CQ43" s="660"/>
      <c r="CR43" s="661">
        <v>11770</v>
      </c>
      <c r="CS43" s="662"/>
      <c r="CT43" s="662"/>
      <c r="CU43" s="662"/>
      <c r="CV43" s="662"/>
      <c r="CW43" s="662"/>
      <c r="CX43" s="662"/>
      <c r="CY43" s="663"/>
      <c r="CZ43" s="666">
        <v>0.3</v>
      </c>
      <c r="DA43" s="695"/>
      <c r="DB43" s="695"/>
      <c r="DC43" s="696"/>
      <c r="DD43" s="669">
        <v>7270</v>
      </c>
      <c r="DE43" s="662"/>
      <c r="DF43" s="662"/>
      <c r="DG43" s="662"/>
      <c r="DH43" s="662"/>
      <c r="DI43" s="662"/>
      <c r="DJ43" s="662"/>
      <c r="DK43" s="663"/>
      <c r="DL43" s="670"/>
      <c r="DM43" s="671"/>
      <c r="DN43" s="671"/>
      <c r="DO43" s="671"/>
      <c r="DP43" s="671"/>
      <c r="DQ43" s="671"/>
      <c r="DR43" s="671"/>
      <c r="DS43" s="671"/>
      <c r="DT43" s="671"/>
      <c r="DU43" s="671"/>
      <c r="DV43" s="672"/>
      <c r="DW43" s="655"/>
      <c r="DX43" s="656"/>
      <c r="DY43" s="656"/>
      <c r="DZ43" s="656"/>
      <c r="EA43" s="656"/>
      <c r="EB43" s="656"/>
      <c r="EC43" s="657"/>
    </row>
    <row r="44" spans="2:133" ht="11.25" customHeight="1">
      <c r="B44" s="240" t="s">
        <v>363</v>
      </c>
      <c r="CD44" s="689" t="s">
        <v>314</v>
      </c>
      <c r="CE44" s="690"/>
      <c r="CF44" s="658" t="s">
        <v>364</v>
      </c>
      <c r="CG44" s="659"/>
      <c r="CH44" s="659"/>
      <c r="CI44" s="659"/>
      <c r="CJ44" s="659"/>
      <c r="CK44" s="659"/>
      <c r="CL44" s="659"/>
      <c r="CM44" s="659"/>
      <c r="CN44" s="659"/>
      <c r="CO44" s="659"/>
      <c r="CP44" s="659"/>
      <c r="CQ44" s="660"/>
      <c r="CR44" s="661">
        <v>635617</v>
      </c>
      <c r="CS44" s="664"/>
      <c r="CT44" s="664"/>
      <c r="CU44" s="664"/>
      <c r="CV44" s="664"/>
      <c r="CW44" s="664"/>
      <c r="CX44" s="664"/>
      <c r="CY44" s="665"/>
      <c r="CZ44" s="666">
        <v>17.5</v>
      </c>
      <c r="DA44" s="667"/>
      <c r="DB44" s="667"/>
      <c r="DC44" s="668"/>
      <c r="DD44" s="669">
        <v>117822</v>
      </c>
      <c r="DE44" s="664"/>
      <c r="DF44" s="664"/>
      <c r="DG44" s="664"/>
      <c r="DH44" s="664"/>
      <c r="DI44" s="664"/>
      <c r="DJ44" s="664"/>
      <c r="DK44" s="665"/>
      <c r="DL44" s="670"/>
      <c r="DM44" s="671"/>
      <c r="DN44" s="671"/>
      <c r="DO44" s="671"/>
      <c r="DP44" s="671"/>
      <c r="DQ44" s="671"/>
      <c r="DR44" s="671"/>
      <c r="DS44" s="671"/>
      <c r="DT44" s="671"/>
      <c r="DU44" s="671"/>
      <c r="DV44" s="672"/>
      <c r="DW44" s="655"/>
      <c r="DX44" s="656"/>
      <c r="DY44" s="656"/>
      <c r="DZ44" s="656"/>
      <c r="EA44" s="656"/>
      <c r="EB44" s="656"/>
      <c r="EC44" s="657"/>
    </row>
    <row r="45" spans="2:133" ht="11.25" customHeight="1">
      <c r="CD45" s="691"/>
      <c r="CE45" s="692"/>
      <c r="CF45" s="658" t="s">
        <v>365</v>
      </c>
      <c r="CG45" s="659"/>
      <c r="CH45" s="659"/>
      <c r="CI45" s="659"/>
      <c r="CJ45" s="659"/>
      <c r="CK45" s="659"/>
      <c r="CL45" s="659"/>
      <c r="CM45" s="659"/>
      <c r="CN45" s="659"/>
      <c r="CO45" s="659"/>
      <c r="CP45" s="659"/>
      <c r="CQ45" s="660"/>
      <c r="CR45" s="661">
        <v>314275</v>
      </c>
      <c r="CS45" s="662"/>
      <c r="CT45" s="662"/>
      <c r="CU45" s="662"/>
      <c r="CV45" s="662"/>
      <c r="CW45" s="662"/>
      <c r="CX45" s="662"/>
      <c r="CY45" s="663"/>
      <c r="CZ45" s="666">
        <v>8.6</v>
      </c>
      <c r="DA45" s="695"/>
      <c r="DB45" s="695"/>
      <c r="DC45" s="696"/>
      <c r="DD45" s="669">
        <v>48018</v>
      </c>
      <c r="DE45" s="662"/>
      <c r="DF45" s="662"/>
      <c r="DG45" s="662"/>
      <c r="DH45" s="662"/>
      <c r="DI45" s="662"/>
      <c r="DJ45" s="662"/>
      <c r="DK45" s="663"/>
      <c r="DL45" s="670"/>
      <c r="DM45" s="671"/>
      <c r="DN45" s="671"/>
      <c r="DO45" s="671"/>
      <c r="DP45" s="671"/>
      <c r="DQ45" s="671"/>
      <c r="DR45" s="671"/>
      <c r="DS45" s="671"/>
      <c r="DT45" s="671"/>
      <c r="DU45" s="671"/>
      <c r="DV45" s="672"/>
      <c r="DW45" s="655"/>
      <c r="DX45" s="656"/>
      <c r="DY45" s="656"/>
      <c r="DZ45" s="656"/>
      <c r="EA45" s="656"/>
      <c r="EB45" s="656"/>
      <c r="EC45" s="657"/>
    </row>
    <row r="46" spans="2:133" ht="11.25" customHeight="1">
      <c r="CD46" s="691"/>
      <c r="CE46" s="692"/>
      <c r="CF46" s="658" t="s">
        <v>366</v>
      </c>
      <c r="CG46" s="659"/>
      <c r="CH46" s="659"/>
      <c r="CI46" s="659"/>
      <c r="CJ46" s="659"/>
      <c r="CK46" s="659"/>
      <c r="CL46" s="659"/>
      <c r="CM46" s="659"/>
      <c r="CN46" s="659"/>
      <c r="CO46" s="659"/>
      <c r="CP46" s="659"/>
      <c r="CQ46" s="660"/>
      <c r="CR46" s="661">
        <v>308573</v>
      </c>
      <c r="CS46" s="664"/>
      <c r="CT46" s="664"/>
      <c r="CU46" s="664"/>
      <c r="CV46" s="664"/>
      <c r="CW46" s="664"/>
      <c r="CX46" s="664"/>
      <c r="CY46" s="665"/>
      <c r="CZ46" s="666">
        <v>8.5</v>
      </c>
      <c r="DA46" s="667"/>
      <c r="DB46" s="667"/>
      <c r="DC46" s="668"/>
      <c r="DD46" s="669">
        <v>64535</v>
      </c>
      <c r="DE46" s="664"/>
      <c r="DF46" s="664"/>
      <c r="DG46" s="664"/>
      <c r="DH46" s="664"/>
      <c r="DI46" s="664"/>
      <c r="DJ46" s="664"/>
      <c r="DK46" s="665"/>
      <c r="DL46" s="670"/>
      <c r="DM46" s="671"/>
      <c r="DN46" s="671"/>
      <c r="DO46" s="671"/>
      <c r="DP46" s="671"/>
      <c r="DQ46" s="671"/>
      <c r="DR46" s="671"/>
      <c r="DS46" s="671"/>
      <c r="DT46" s="671"/>
      <c r="DU46" s="671"/>
      <c r="DV46" s="672"/>
      <c r="DW46" s="655"/>
      <c r="DX46" s="656"/>
      <c r="DY46" s="656"/>
      <c r="DZ46" s="656"/>
      <c r="EA46" s="656"/>
      <c r="EB46" s="656"/>
      <c r="EC46" s="657"/>
    </row>
    <row r="47" spans="2:133" ht="11.25" customHeight="1">
      <c r="CD47" s="691"/>
      <c r="CE47" s="692"/>
      <c r="CF47" s="658" t="s">
        <v>367</v>
      </c>
      <c r="CG47" s="659"/>
      <c r="CH47" s="659"/>
      <c r="CI47" s="659"/>
      <c r="CJ47" s="659"/>
      <c r="CK47" s="659"/>
      <c r="CL47" s="659"/>
      <c r="CM47" s="659"/>
      <c r="CN47" s="659"/>
      <c r="CO47" s="659"/>
      <c r="CP47" s="659"/>
      <c r="CQ47" s="660"/>
      <c r="CR47" s="661">
        <v>15475</v>
      </c>
      <c r="CS47" s="662"/>
      <c r="CT47" s="662"/>
      <c r="CU47" s="662"/>
      <c r="CV47" s="662"/>
      <c r="CW47" s="662"/>
      <c r="CX47" s="662"/>
      <c r="CY47" s="663"/>
      <c r="CZ47" s="666">
        <v>0.4</v>
      </c>
      <c r="DA47" s="695"/>
      <c r="DB47" s="695"/>
      <c r="DC47" s="696"/>
      <c r="DD47" s="669">
        <v>2080</v>
      </c>
      <c r="DE47" s="662"/>
      <c r="DF47" s="662"/>
      <c r="DG47" s="662"/>
      <c r="DH47" s="662"/>
      <c r="DI47" s="662"/>
      <c r="DJ47" s="662"/>
      <c r="DK47" s="663"/>
      <c r="DL47" s="670"/>
      <c r="DM47" s="671"/>
      <c r="DN47" s="671"/>
      <c r="DO47" s="671"/>
      <c r="DP47" s="671"/>
      <c r="DQ47" s="671"/>
      <c r="DR47" s="671"/>
      <c r="DS47" s="671"/>
      <c r="DT47" s="671"/>
      <c r="DU47" s="671"/>
      <c r="DV47" s="672"/>
      <c r="DW47" s="655"/>
      <c r="DX47" s="656"/>
      <c r="DY47" s="656"/>
      <c r="DZ47" s="656"/>
      <c r="EA47" s="656"/>
      <c r="EB47" s="656"/>
      <c r="EC47" s="657"/>
    </row>
    <row r="48" spans="2:133">
      <c r="CD48" s="693"/>
      <c r="CE48" s="694"/>
      <c r="CF48" s="658" t="s">
        <v>368</v>
      </c>
      <c r="CG48" s="659"/>
      <c r="CH48" s="659"/>
      <c r="CI48" s="659"/>
      <c r="CJ48" s="659"/>
      <c r="CK48" s="659"/>
      <c r="CL48" s="659"/>
      <c r="CM48" s="659"/>
      <c r="CN48" s="659"/>
      <c r="CO48" s="659"/>
      <c r="CP48" s="659"/>
      <c r="CQ48" s="660"/>
      <c r="CR48" s="661" t="s">
        <v>139</v>
      </c>
      <c r="CS48" s="664"/>
      <c r="CT48" s="664"/>
      <c r="CU48" s="664"/>
      <c r="CV48" s="664"/>
      <c r="CW48" s="664"/>
      <c r="CX48" s="664"/>
      <c r="CY48" s="665"/>
      <c r="CZ48" s="666" t="s">
        <v>130</v>
      </c>
      <c r="DA48" s="667"/>
      <c r="DB48" s="667"/>
      <c r="DC48" s="668"/>
      <c r="DD48" s="669" t="s">
        <v>252</v>
      </c>
      <c r="DE48" s="664"/>
      <c r="DF48" s="664"/>
      <c r="DG48" s="664"/>
      <c r="DH48" s="664"/>
      <c r="DI48" s="664"/>
      <c r="DJ48" s="664"/>
      <c r="DK48" s="665"/>
      <c r="DL48" s="670"/>
      <c r="DM48" s="671"/>
      <c r="DN48" s="671"/>
      <c r="DO48" s="671"/>
      <c r="DP48" s="671"/>
      <c r="DQ48" s="671"/>
      <c r="DR48" s="671"/>
      <c r="DS48" s="671"/>
      <c r="DT48" s="671"/>
      <c r="DU48" s="671"/>
      <c r="DV48" s="672"/>
      <c r="DW48" s="655"/>
      <c r="DX48" s="656"/>
      <c r="DY48" s="656"/>
      <c r="DZ48" s="656"/>
      <c r="EA48" s="656"/>
      <c r="EB48" s="656"/>
      <c r="EC48" s="657"/>
    </row>
    <row r="49" spans="82:133" ht="11.25" customHeight="1">
      <c r="CD49" s="673" t="s">
        <v>369</v>
      </c>
      <c r="CE49" s="674"/>
      <c r="CF49" s="674"/>
      <c r="CG49" s="674"/>
      <c r="CH49" s="674"/>
      <c r="CI49" s="674"/>
      <c r="CJ49" s="674"/>
      <c r="CK49" s="674"/>
      <c r="CL49" s="674"/>
      <c r="CM49" s="674"/>
      <c r="CN49" s="674"/>
      <c r="CO49" s="674"/>
      <c r="CP49" s="674"/>
      <c r="CQ49" s="675"/>
      <c r="CR49" s="676">
        <v>3638725</v>
      </c>
      <c r="CS49" s="677"/>
      <c r="CT49" s="677"/>
      <c r="CU49" s="677"/>
      <c r="CV49" s="677"/>
      <c r="CW49" s="677"/>
      <c r="CX49" s="677"/>
      <c r="CY49" s="678"/>
      <c r="CZ49" s="679">
        <v>100</v>
      </c>
      <c r="DA49" s="680"/>
      <c r="DB49" s="680"/>
      <c r="DC49" s="681"/>
      <c r="DD49" s="682">
        <v>2437799</v>
      </c>
      <c r="DE49" s="677"/>
      <c r="DF49" s="677"/>
      <c r="DG49" s="677"/>
      <c r="DH49" s="677"/>
      <c r="DI49" s="677"/>
      <c r="DJ49" s="677"/>
      <c r="DK49" s="678"/>
      <c r="DL49" s="683"/>
      <c r="DM49" s="684"/>
      <c r="DN49" s="684"/>
      <c r="DO49" s="684"/>
      <c r="DP49" s="684"/>
      <c r="DQ49" s="684"/>
      <c r="DR49" s="684"/>
      <c r="DS49" s="684"/>
      <c r="DT49" s="684"/>
      <c r="DU49" s="684"/>
      <c r="DV49" s="685"/>
      <c r="DW49" s="686"/>
      <c r="DX49" s="687"/>
      <c r="DY49" s="687"/>
      <c r="DZ49" s="687"/>
      <c r="EA49" s="687"/>
      <c r="EB49" s="687"/>
      <c r="EC49" s="688"/>
    </row>
    <row r="50" spans="82:133" hidden="1"/>
    <row r="51" spans="82:133" hidden="1"/>
    <row r="52" spans="82:133" hidden="1"/>
    <row r="53" spans="82:133" hidden="1"/>
  </sheetData>
  <sheetProtection algorithmName="SHA-512" hashValue="hhYeruzCaB/hJ3FK5mKkYAhRztPxTB2XRoqnAY7ZgcS7BTlS5+1nu88INLHSB5ZYmzHKuKvJJmwYz//gVPYnbw==" saltValue="fCF0ivDCVQfRgfzjy3XUoQ=="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8" orientation="landscape" horizontalDpi="4294967294"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89" customWidth="1"/>
    <col min="131" max="131" width="1.625" style="289" customWidth="1"/>
    <col min="132" max="16384" width="9" style="289" hidden="1"/>
  </cols>
  <sheetData>
    <row r="1" spans="1:131" s="247" customFormat="1" ht="11.25" customHeight="1" thickBot="1">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c r="A2" s="248" t="s">
        <v>370</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99" t="s">
        <v>371</v>
      </c>
      <c r="DK2" s="1200"/>
      <c r="DL2" s="1200"/>
      <c r="DM2" s="1200"/>
      <c r="DN2" s="1200"/>
      <c r="DO2" s="1201"/>
      <c r="DP2" s="249"/>
      <c r="DQ2" s="1199" t="s">
        <v>372</v>
      </c>
      <c r="DR2" s="1200"/>
      <c r="DS2" s="1200"/>
      <c r="DT2" s="1200"/>
      <c r="DU2" s="1200"/>
      <c r="DV2" s="1200"/>
      <c r="DW2" s="1200"/>
      <c r="DX2" s="1200"/>
      <c r="DY2" s="1200"/>
      <c r="DZ2" s="1201"/>
      <c r="EA2" s="250"/>
    </row>
    <row r="3" spans="1:131" s="247" customFormat="1" ht="11.25" customHeight="1">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c r="A4" s="1152" t="s">
        <v>373</v>
      </c>
      <c r="B4" s="1152"/>
      <c r="C4" s="1152"/>
      <c r="D4" s="1152"/>
      <c r="E4" s="1152"/>
      <c r="F4" s="1152"/>
      <c r="G4" s="1152"/>
      <c r="H4" s="1152"/>
      <c r="I4" s="1152"/>
      <c r="J4" s="1152"/>
      <c r="K4" s="1152"/>
      <c r="L4" s="1152"/>
      <c r="M4" s="1152"/>
      <c r="N4" s="1152"/>
      <c r="O4" s="1152"/>
      <c r="P4" s="1152"/>
      <c r="Q4" s="1152"/>
      <c r="R4" s="1152"/>
      <c r="S4" s="1152"/>
      <c r="T4" s="1152"/>
      <c r="U4" s="1152"/>
      <c r="V4" s="1152"/>
      <c r="W4" s="1152"/>
      <c r="X4" s="1152"/>
      <c r="Y4" s="1152"/>
      <c r="Z4" s="1152"/>
      <c r="AA4" s="1152"/>
      <c r="AB4" s="1152"/>
      <c r="AC4" s="1152"/>
      <c r="AD4" s="1152"/>
      <c r="AE4" s="1152"/>
      <c r="AF4" s="1152"/>
      <c r="AG4" s="1152"/>
      <c r="AH4" s="1152"/>
      <c r="AI4" s="1152"/>
      <c r="AJ4" s="1152"/>
      <c r="AK4" s="1152"/>
      <c r="AL4" s="1152"/>
      <c r="AM4" s="1152"/>
      <c r="AN4" s="1152"/>
      <c r="AO4" s="1152"/>
      <c r="AP4" s="1152"/>
      <c r="AQ4" s="1152"/>
      <c r="AR4" s="1152"/>
      <c r="AS4" s="1152"/>
      <c r="AT4" s="1152"/>
      <c r="AU4" s="1152"/>
      <c r="AV4" s="1152"/>
      <c r="AW4" s="1152"/>
      <c r="AX4" s="1152"/>
      <c r="AY4" s="1152"/>
      <c r="AZ4" s="252"/>
      <c r="BA4" s="252"/>
      <c r="BB4" s="252"/>
      <c r="BC4" s="252"/>
      <c r="BD4" s="252"/>
      <c r="BE4" s="253"/>
      <c r="BF4" s="253"/>
      <c r="BG4" s="253"/>
      <c r="BH4" s="253"/>
      <c r="BI4" s="253"/>
      <c r="BJ4" s="253"/>
      <c r="BK4" s="253"/>
      <c r="BL4" s="253"/>
      <c r="BM4" s="253"/>
      <c r="BN4" s="253"/>
      <c r="BO4" s="253"/>
      <c r="BP4" s="253"/>
      <c r="BQ4" s="252" t="s">
        <v>374</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c r="A5" s="1084" t="s">
        <v>375</v>
      </c>
      <c r="B5" s="1085"/>
      <c r="C5" s="1085"/>
      <c r="D5" s="1085"/>
      <c r="E5" s="1085"/>
      <c r="F5" s="1085"/>
      <c r="G5" s="1085"/>
      <c r="H5" s="1085"/>
      <c r="I5" s="1085"/>
      <c r="J5" s="1085"/>
      <c r="K5" s="1085"/>
      <c r="L5" s="1085"/>
      <c r="M5" s="1085"/>
      <c r="N5" s="1085"/>
      <c r="O5" s="1085"/>
      <c r="P5" s="1086"/>
      <c r="Q5" s="1090" t="s">
        <v>376</v>
      </c>
      <c r="R5" s="1091"/>
      <c r="S5" s="1091"/>
      <c r="T5" s="1091"/>
      <c r="U5" s="1092"/>
      <c r="V5" s="1090" t="s">
        <v>377</v>
      </c>
      <c r="W5" s="1091"/>
      <c r="X5" s="1091"/>
      <c r="Y5" s="1091"/>
      <c r="Z5" s="1092"/>
      <c r="AA5" s="1090" t="s">
        <v>378</v>
      </c>
      <c r="AB5" s="1091"/>
      <c r="AC5" s="1091"/>
      <c r="AD5" s="1091"/>
      <c r="AE5" s="1091"/>
      <c r="AF5" s="1202" t="s">
        <v>379</v>
      </c>
      <c r="AG5" s="1091"/>
      <c r="AH5" s="1091"/>
      <c r="AI5" s="1091"/>
      <c r="AJ5" s="1106"/>
      <c r="AK5" s="1091" t="s">
        <v>380</v>
      </c>
      <c r="AL5" s="1091"/>
      <c r="AM5" s="1091"/>
      <c r="AN5" s="1091"/>
      <c r="AO5" s="1092"/>
      <c r="AP5" s="1090" t="s">
        <v>381</v>
      </c>
      <c r="AQ5" s="1091"/>
      <c r="AR5" s="1091"/>
      <c r="AS5" s="1091"/>
      <c r="AT5" s="1092"/>
      <c r="AU5" s="1090" t="s">
        <v>382</v>
      </c>
      <c r="AV5" s="1091"/>
      <c r="AW5" s="1091"/>
      <c r="AX5" s="1091"/>
      <c r="AY5" s="1106"/>
      <c r="AZ5" s="256"/>
      <c r="BA5" s="256"/>
      <c r="BB5" s="256"/>
      <c r="BC5" s="256"/>
      <c r="BD5" s="256"/>
      <c r="BE5" s="257"/>
      <c r="BF5" s="257"/>
      <c r="BG5" s="257"/>
      <c r="BH5" s="257"/>
      <c r="BI5" s="257"/>
      <c r="BJ5" s="257"/>
      <c r="BK5" s="257"/>
      <c r="BL5" s="257"/>
      <c r="BM5" s="257"/>
      <c r="BN5" s="257"/>
      <c r="BO5" s="257"/>
      <c r="BP5" s="257"/>
      <c r="BQ5" s="1084" t="s">
        <v>383</v>
      </c>
      <c r="BR5" s="1085"/>
      <c r="BS5" s="1085"/>
      <c r="BT5" s="1085"/>
      <c r="BU5" s="1085"/>
      <c r="BV5" s="1085"/>
      <c r="BW5" s="1085"/>
      <c r="BX5" s="1085"/>
      <c r="BY5" s="1085"/>
      <c r="BZ5" s="1085"/>
      <c r="CA5" s="1085"/>
      <c r="CB5" s="1085"/>
      <c r="CC5" s="1085"/>
      <c r="CD5" s="1085"/>
      <c r="CE5" s="1085"/>
      <c r="CF5" s="1085"/>
      <c r="CG5" s="1086"/>
      <c r="CH5" s="1090" t="s">
        <v>384</v>
      </c>
      <c r="CI5" s="1091"/>
      <c r="CJ5" s="1091"/>
      <c r="CK5" s="1091"/>
      <c r="CL5" s="1092"/>
      <c r="CM5" s="1090" t="s">
        <v>385</v>
      </c>
      <c r="CN5" s="1091"/>
      <c r="CO5" s="1091"/>
      <c r="CP5" s="1091"/>
      <c r="CQ5" s="1092"/>
      <c r="CR5" s="1090" t="s">
        <v>386</v>
      </c>
      <c r="CS5" s="1091"/>
      <c r="CT5" s="1091"/>
      <c r="CU5" s="1091"/>
      <c r="CV5" s="1092"/>
      <c r="CW5" s="1090" t="s">
        <v>387</v>
      </c>
      <c r="CX5" s="1091"/>
      <c r="CY5" s="1091"/>
      <c r="CZ5" s="1091"/>
      <c r="DA5" s="1092"/>
      <c r="DB5" s="1090" t="s">
        <v>388</v>
      </c>
      <c r="DC5" s="1091"/>
      <c r="DD5" s="1091"/>
      <c r="DE5" s="1091"/>
      <c r="DF5" s="1092"/>
      <c r="DG5" s="1187" t="s">
        <v>389</v>
      </c>
      <c r="DH5" s="1188"/>
      <c r="DI5" s="1188"/>
      <c r="DJ5" s="1188"/>
      <c r="DK5" s="1189"/>
      <c r="DL5" s="1187" t="s">
        <v>390</v>
      </c>
      <c r="DM5" s="1188"/>
      <c r="DN5" s="1188"/>
      <c r="DO5" s="1188"/>
      <c r="DP5" s="1189"/>
      <c r="DQ5" s="1090" t="s">
        <v>391</v>
      </c>
      <c r="DR5" s="1091"/>
      <c r="DS5" s="1091"/>
      <c r="DT5" s="1091"/>
      <c r="DU5" s="1092"/>
      <c r="DV5" s="1090" t="s">
        <v>382</v>
      </c>
      <c r="DW5" s="1091"/>
      <c r="DX5" s="1091"/>
      <c r="DY5" s="1091"/>
      <c r="DZ5" s="1106"/>
      <c r="EA5" s="254"/>
    </row>
    <row r="6" spans="1:131" s="255" customFormat="1" ht="26.25" customHeight="1" thickBot="1">
      <c r="A6" s="1087"/>
      <c r="B6" s="1088"/>
      <c r="C6" s="1088"/>
      <c r="D6" s="1088"/>
      <c r="E6" s="1088"/>
      <c r="F6" s="1088"/>
      <c r="G6" s="1088"/>
      <c r="H6" s="1088"/>
      <c r="I6" s="1088"/>
      <c r="J6" s="1088"/>
      <c r="K6" s="1088"/>
      <c r="L6" s="1088"/>
      <c r="M6" s="1088"/>
      <c r="N6" s="1088"/>
      <c r="O6" s="1088"/>
      <c r="P6" s="1089"/>
      <c r="Q6" s="1093"/>
      <c r="R6" s="1094"/>
      <c r="S6" s="1094"/>
      <c r="T6" s="1094"/>
      <c r="U6" s="1095"/>
      <c r="V6" s="1093"/>
      <c r="W6" s="1094"/>
      <c r="X6" s="1094"/>
      <c r="Y6" s="1094"/>
      <c r="Z6" s="1095"/>
      <c r="AA6" s="1093"/>
      <c r="AB6" s="1094"/>
      <c r="AC6" s="1094"/>
      <c r="AD6" s="1094"/>
      <c r="AE6" s="1094"/>
      <c r="AF6" s="1203"/>
      <c r="AG6" s="1094"/>
      <c r="AH6" s="1094"/>
      <c r="AI6" s="1094"/>
      <c r="AJ6" s="1107"/>
      <c r="AK6" s="1094"/>
      <c r="AL6" s="1094"/>
      <c r="AM6" s="1094"/>
      <c r="AN6" s="1094"/>
      <c r="AO6" s="1095"/>
      <c r="AP6" s="1093"/>
      <c r="AQ6" s="1094"/>
      <c r="AR6" s="1094"/>
      <c r="AS6" s="1094"/>
      <c r="AT6" s="1095"/>
      <c r="AU6" s="1093"/>
      <c r="AV6" s="1094"/>
      <c r="AW6" s="1094"/>
      <c r="AX6" s="1094"/>
      <c r="AY6" s="1107"/>
      <c r="AZ6" s="252"/>
      <c r="BA6" s="252"/>
      <c r="BB6" s="252"/>
      <c r="BC6" s="252"/>
      <c r="BD6" s="252"/>
      <c r="BE6" s="253"/>
      <c r="BF6" s="253"/>
      <c r="BG6" s="253"/>
      <c r="BH6" s="253"/>
      <c r="BI6" s="253"/>
      <c r="BJ6" s="253"/>
      <c r="BK6" s="253"/>
      <c r="BL6" s="253"/>
      <c r="BM6" s="253"/>
      <c r="BN6" s="253"/>
      <c r="BO6" s="253"/>
      <c r="BP6" s="253"/>
      <c r="BQ6" s="1087"/>
      <c r="BR6" s="1088"/>
      <c r="BS6" s="1088"/>
      <c r="BT6" s="1088"/>
      <c r="BU6" s="1088"/>
      <c r="BV6" s="1088"/>
      <c r="BW6" s="1088"/>
      <c r="BX6" s="1088"/>
      <c r="BY6" s="1088"/>
      <c r="BZ6" s="1088"/>
      <c r="CA6" s="1088"/>
      <c r="CB6" s="1088"/>
      <c r="CC6" s="1088"/>
      <c r="CD6" s="1088"/>
      <c r="CE6" s="1088"/>
      <c r="CF6" s="1088"/>
      <c r="CG6" s="1089"/>
      <c r="CH6" s="1093"/>
      <c r="CI6" s="1094"/>
      <c r="CJ6" s="1094"/>
      <c r="CK6" s="1094"/>
      <c r="CL6" s="1095"/>
      <c r="CM6" s="1093"/>
      <c r="CN6" s="1094"/>
      <c r="CO6" s="1094"/>
      <c r="CP6" s="1094"/>
      <c r="CQ6" s="1095"/>
      <c r="CR6" s="1093"/>
      <c r="CS6" s="1094"/>
      <c r="CT6" s="1094"/>
      <c r="CU6" s="1094"/>
      <c r="CV6" s="1095"/>
      <c r="CW6" s="1093"/>
      <c r="CX6" s="1094"/>
      <c r="CY6" s="1094"/>
      <c r="CZ6" s="1094"/>
      <c r="DA6" s="1095"/>
      <c r="DB6" s="1093"/>
      <c r="DC6" s="1094"/>
      <c r="DD6" s="1094"/>
      <c r="DE6" s="1094"/>
      <c r="DF6" s="1095"/>
      <c r="DG6" s="1190"/>
      <c r="DH6" s="1191"/>
      <c r="DI6" s="1191"/>
      <c r="DJ6" s="1191"/>
      <c r="DK6" s="1192"/>
      <c r="DL6" s="1190"/>
      <c r="DM6" s="1191"/>
      <c r="DN6" s="1191"/>
      <c r="DO6" s="1191"/>
      <c r="DP6" s="1192"/>
      <c r="DQ6" s="1093"/>
      <c r="DR6" s="1094"/>
      <c r="DS6" s="1094"/>
      <c r="DT6" s="1094"/>
      <c r="DU6" s="1095"/>
      <c r="DV6" s="1093"/>
      <c r="DW6" s="1094"/>
      <c r="DX6" s="1094"/>
      <c r="DY6" s="1094"/>
      <c r="DZ6" s="1107"/>
      <c r="EA6" s="254"/>
    </row>
    <row r="7" spans="1:131" s="255" customFormat="1" ht="26.25" customHeight="1" thickTop="1">
      <c r="A7" s="258">
        <v>1</v>
      </c>
      <c r="B7" s="1139" t="s">
        <v>392</v>
      </c>
      <c r="C7" s="1140"/>
      <c r="D7" s="1140"/>
      <c r="E7" s="1140"/>
      <c r="F7" s="1140"/>
      <c r="G7" s="1140"/>
      <c r="H7" s="1140"/>
      <c r="I7" s="1140"/>
      <c r="J7" s="1140"/>
      <c r="K7" s="1140"/>
      <c r="L7" s="1140"/>
      <c r="M7" s="1140"/>
      <c r="N7" s="1140"/>
      <c r="O7" s="1140"/>
      <c r="P7" s="1141"/>
      <c r="Q7" s="1193">
        <v>3882</v>
      </c>
      <c r="R7" s="1194"/>
      <c r="S7" s="1194"/>
      <c r="T7" s="1194"/>
      <c r="U7" s="1194"/>
      <c r="V7" s="1194">
        <v>3636</v>
      </c>
      <c r="W7" s="1194"/>
      <c r="X7" s="1194"/>
      <c r="Y7" s="1194"/>
      <c r="Z7" s="1194"/>
      <c r="AA7" s="1194">
        <v>246</v>
      </c>
      <c r="AB7" s="1194"/>
      <c r="AC7" s="1194"/>
      <c r="AD7" s="1194"/>
      <c r="AE7" s="1195"/>
      <c r="AF7" s="1196">
        <v>26</v>
      </c>
      <c r="AG7" s="1197"/>
      <c r="AH7" s="1197"/>
      <c r="AI7" s="1197"/>
      <c r="AJ7" s="1198"/>
      <c r="AK7" s="1180">
        <v>344</v>
      </c>
      <c r="AL7" s="1181"/>
      <c r="AM7" s="1181"/>
      <c r="AN7" s="1181"/>
      <c r="AO7" s="1181"/>
      <c r="AP7" s="1181">
        <v>3120</v>
      </c>
      <c r="AQ7" s="1181"/>
      <c r="AR7" s="1181"/>
      <c r="AS7" s="1181"/>
      <c r="AT7" s="1181"/>
      <c r="AU7" s="1182"/>
      <c r="AV7" s="1182"/>
      <c r="AW7" s="1182"/>
      <c r="AX7" s="1182"/>
      <c r="AY7" s="1183"/>
      <c r="AZ7" s="252"/>
      <c r="BA7" s="252"/>
      <c r="BB7" s="252"/>
      <c r="BC7" s="252"/>
      <c r="BD7" s="252"/>
      <c r="BE7" s="253"/>
      <c r="BF7" s="253"/>
      <c r="BG7" s="253"/>
      <c r="BH7" s="253"/>
      <c r="BI7" s="253"/>
      <c r="BJ7" s="253"/>
      <c r="BK7" s="253"/>
      <c r="BL7" s="253"/>
      <c r="BM7" s="253"/>
      <c r="BN7" s="253"/>
      <c r="BO7" s="253"/>
      <c r="BP7" s="253"/>
      <c r="BQ7" s="259">
        <v>1</v>
      </c>
      <c r="BR7" s="260"/>
      <c r="BS7" s="1184"/>
      <c r="BT7" s="1185"/>
      <c r="BU7" s="1185"/>
      <c r="BV7" s="1185"/>
      <c r="BW7" s="1185"/>
      <c r="BX7" s="1185"/>
      <c r="BY7" s="1185"/>
      <c r="BZ7" s="1185"/>
      <c r="CA7" s="1185"/>
      <c r="CB7" s="1185"/>
      <c r="CC7" s="1185"/>
      <c r="CD7" s="1185"/>
      <c r="CE7" s="1185"/>
      <c r="CF7" s="1185"/>
      <c r="CG7" s="1186"/>
      <c r="CH7" s="1177"/>
      <c r="CI7" s="1178"/>
      <c r="CJ7" s="1178"/>
      <c r="CK7" s="1178"/>
      <c r="CL7" s="1179"/>
      <c r="CM7" s="1177"/>
      <c r="CN7" s="1178"/>
      <c r="CO7" s="1178"/>
      <c r="CP7" s="1178"/>
      <c r="CQ7" s="1179"/>
      <c r="CR7" s="1177"/>
      <c r="CS7" s="1178"/>
      <c r="CT7" s="1178"/>
      <c r="CU7" s="1178"/>
      <c r="CV7" s="1179"/>
      <c r="CW7" s="1177"/>
      <c r="CX7" s="1178"/>
      <c r="CY7" s="1178"/>
      <c r="CZ7" s="1178"/>
      <c r="DA7" s="1179"/>
      <c r="DB7" s="1177"/>
      <c r="DC7" s="1178"/>
      <c r="DD7" s="1178"/>
      <c r="DE7" s="1178"/>
      <c r="DF7" s="1179"/>
      <c r="DG7" s="1177"/>
      <c r="DH7" s="1178"/>
      <c r="DI7" s="1178"/>
      <c r="DJ7" s="1178"/>
      <c r="DK7" s="1179"/>
      <c r="DL7" s="1177"/>
      <c r="DM7" s="1178"/>
      <c r="DN7" s="1178"/>
      <c r="DO7" s="1178"/>
      <c r="DP7" s="1179"/>
      <c r="DQ7" s="1177"/>
      <c r="DR7" s="1178"/>
      <c r="DS7" s="1178"/>
      <c r="DT7" s="1178"/>
      <c r="DU7" s="1179"/>
      <c r="DV7" s="1204"/>
      <c r="DW7" s="1205"/>
      <c r="DX7" s="1205"/>
      <c r="DY7" s="1205"/>
      <c r="DZ7" s="1206"/>
      <c r="EA7" s="254"/>
    </row>
    <row r="8" spans="1:131" s="255" customFormat="1" ht="26.25" customHeight="1">
      <c r="A8" s="261">
        <v>2</v>
      </c>
      <c r="B8" s="1126" t="s">
        <v>393</v>
      </c>
      <c r="C8" s="1127"/>
      <c r="D8" s="1127"/>
      <c r="E8" s="1127"/>
      <c r="F8" s="1127"/>
      <c r="G8" s="1127"/>
      <c r="H8" s="1127"/>
      <c r="I8" s="1127"/>
      <c r="J8" s="1127"/>
      <c r="K8" s="1127"/>
      <c r="L8" s="1127"/>
      <c r="M8" s="1127"/>
      <c r="N8" s="1127"/>
      <c r="O8" s="1127"/>
      <c r="P8" s="1128"/>
      <c r="Q8" s="1132">
        <v>15</v>
      </c>
      <c r="R8" s="1133"/>
      <c r="S8" s="1133"/>
      <c r="T8" s="1133"/>
      <c r="U8" s="1133"/>
      <c r="V8" s="1133">
        <v>2</v>
      </c>
      <c r="W8" s="1133"/>
      <c r="X8" s="1133"/>
      <c r="Y8" s="1133"/>
      <c r="Z8" s="1133"/>
      <c r="AA8" s="1133">
        <v>13</v>
      </c>
      <c r="AB8" s="1133"/>
      <c r="AC8" s="1133"/>
      <c r="AD8" s="1133"/>
      <c r="AE8" s="1134"/>
      <c r="AF8" s="1108">
        <v>13</v>
      </c>
      <c r="AG8" s="1109"/>
      <c r="AH8" s="1109"/>
      <c r="AI8" s="1109"/>
      <c r="AJ8" s="1110"/>
      <c r="AK8" s="1175" t="s">
        <v>592</v>
      </c>
      <c r="AL8" s="1176"/>
      <c r="AM8" s="1176"/>
      <c r="AN8" s="1176"/>
      <c r="AO8" s="1176"/>
      <c r="AP8" s="1176">
        <v>3</v>
      </c>
      <c r="AQ8" s="1176"/>
      <c r="AR8" s="1176"/>
      <c r="AS8" s="1176"/>
      <c r="AT8" s="1176"/>
      <c r="AU8" s="1173"/>
      <c r="AV8" s="1173"/>
      <c r="AW8" s="1173"/>
      <c r="AX8" s="1173"/>
      <c r="AY8" s="1174"/>
      <c r="AZ8" s="252"/>
      <c r="BA8" s="252"/>
      <c r="BB8" s="252"/>
      <c r="BC8" s="252"/>
      <c r="BD8" s="252"/>
      <c r="BE8" s="253"/>
      <c r="BF8" s="253"/>
      <c r="BG8" s="253"/>
      <c r="BH8" s="253"/>
      <c r="BI8" s="253"/>
      <c r="BJ8" s="253"/>
      <c r="BK8" s="253"/>
      <c r="BL8" s="253"/>
      <c r="BM8" s="253"/>
      <c r="BN8" s="253"/>
      <c r="BO8" s="253"/>
      <c r="BP8" s="253"/>
      <c r="BQ8" s="262">
        <v>2</v>
      </c>
      <c r="BR8" s="263"/>
      <c r="BS8" s="1103"/>
      <c r="BT8" s="1104"/>
      <c r="BU8" s="1104"/>
      <c r="BV8" s="1104"/>
      <c r="BW8" s="1104"/>
      <c r="BX8" s="1104"/>
      <c r="BY8" s="1104"/>
      <c r="BZ8" s="1104"/>
      <c r="CA8" s="1104"/>
      <c r="CB8" s="1104"/>
      <c r="CC8" s="1104"/>
      <c r="CD8" s="1104"/>
      <c r="CE8" s="1104"/>
      <c r="CF8" s="1104"/>
      <c r="CG8" s="1105"/>
      <c r="CH8" s="1078"/>
      <c r="CI8" s="1079"/>
      <c r="CJ8" s="1079"/>
      <c r="CK8" s="1079"/>
      <c r="CL8" s="1080"/>
      <c r="CM8" s="1078"/>
      <c r="CN8" s="1079"/>
      <c r="CO8" s="1079"/>
      <c r="CP8" s="1079"/>
      <c r="CQ8" s="1080"/>
      <c r="CR8" s="1078"/>
      <c r="CS8" s="1079"/>
      <c r="CT8" s="1079"/>
      <c r="CU8" s="1079"/>
      <c r="CV8" s="1080"/>
      <c r="CW8" s="1078"/>
      <c r="CX8" s="1079"/>
      <c r="CY8" s="1079"/>
      <c r="CZ8" s="1079"/>
      <c r="DA8" s="1080"/>
      <c r="DB8" s="1078"/>
      <c r="DC8" s="1079"/>
      <c r="DD8" s="1079"/>
      <c r="DE8" s="1079"/>
      <c r="DF8" s="1080"/>
      <c r="DG8" s="1078"/>
      <c r="DH8" s="1079"/>
      <c r="DI8" s="1079"/>
      <c r="DJ8" s="1079"/>
      <c r="DK8" s="1080"/>
      <c r="DL8" s="1078"/>
      <c r="DM8" s="1079"/>
      <c r="DN8" s="1079"/>
      <c r="DO8" s="1079"/>
      <c r="DP8" s="1080"/>
      <c r="DQ8" s="1078"/>
      <c r="DR8" s="1079"/>
      <c r="DS8" s="1079"/>
      <c r="DT8" s="1079"/>
      <c r="DU8" s="1080"/>
      <c r="DV8" s="1081"/>
      <c r="DW8" s="1082"/>
      <c r="DX8" s="1082"/>
      <c r="DY8" s="1082"/>
      <c r="DZ8" s="1083"/>
      <c r="EA8" s="254"/>
    </row>
    <row r="9" spans="1:131" s="255" customFormat="1" ht="26.25" customHeight="1">
      <c r="A9" s="261">
        <v>3</v>
      </c>
      <c r="B9" s="1126"/>
      <c r="C9" s="1127"/>
      <c r="D9" s="1127"/>
      <c r="E9" s="1127"/>
      <c r="F9" s="1127"/>
      <c r="G9" s="1127"/>
      <c r="H9" s="1127"/>
      <c r="I9" s="1127"/>
      <c r="J9" s="1127"/>
      <c r="K9" s="1127"/>
      <c r="L9" s="1127"/>
      <c r="M9" s="1127"/>
      <c r="N9" s="1127"/>
      <c r="O9" s="1127"/>
      <c r="P9" s="1128"/>
      <c r="Q9" s="1132"/>
      <c r="R9" s="1133"/>
      <c r="S9" s="1133"/>
      <c r="T9" s="1133"/>
      <c r="U9" s="1133"/>
      <c r="V9" s="1133"/>
      <c r="W9" s="1133"/>
      <c r="X9" s="1133"/>
      <c r="Y9" s="1133"/>
      <c r="Z9" s="1133"/>
      <c r="AA9" s="1133"/>
      <c r="AB9" s="1133"/>
      <c r="AC9" s="1133"/>
      <c r="AD9" s="1133"/>
      <c r="AE9" s="1134"/>
      <c r="AF9" s="1108"/>
      <c r="AG9" s="1109"/>
      <c r="AH9" s="1109"/>
      <c r="AI9" s="1109"/>
      <c r="AJ9" s="1110"/>
      <c r="AK9" s="1175"/>
      <c r="AL9" s="1176"/>
      <c r="AM9" s="1176"/>
      <c r="AN9" s="1176"/>
      <c r="AO9" s="1176"/>
      <c r="AP9" s="1176"/>
      <c r="AQ9" s="1176"/>
      <c r="AR9" s="1176"/>
      <c r="AS9" s="1176"/>
      <c r="AT9" s="1176"/>
      <c r="AU9" s="1173"/>
      <c r="AV9" s="1173"/>
      <c r="AW9" s="1173"/>
      <c r="AX9" s="1173"/>
      <c r="AY9" s="1174"/>
      <c r="AZ9" s="252"/>
      <c r="BA9" s="252"/>
      <c r="BB9" s="252"/>
      <c r="BC9" s="252"/>
      <c r="BD9" s="252"/>
      <c r="BE9" s="253"/>
      <c r="BF9" s="253"/>
      <c r="BG9" s="253"/>
      <c r="BH9" s="253"/>
      <c r="BI9" s="253"/>
      <c r="BJ9" s="253"/>
      <c r="BK9" s="253"/>
      <c r="BL9" s="253"/>
      <c r="BM9" s="253"/>
      <c r="BN9" s="253"/>
      <c r="BO9" s="253"/>
      <c r="BP9" s="253"/>
      <c r="BQ9" s="262">
        <v>3</v>
      </c>
      <c r="BR9" s="263"/>
      <c r="BS9" s="1103"/>
      <c r="BT9" s="1104"/>
      <c r="BU9" s="1104"/>
      <c r="BV9" s="1104"/>
      <c r="BW9" s="1104"/>
      <c r="BX9" s="1104"/>
      <c r="BY9" s="1104"/>
      <c r="BZ9" s="1104"/>
      <c r="CA9" s="1104"/>
      <c r="CB9" s="1104"/>
      <c r="CC9" s="1104"/>
      <c r="CD9" s="1104"/>
      <c r="CE9" s="1104"/>
      <c r="CF9" s="1104"/>
      <c r="CG9" s="1105"/>
      <c r="CH9" s="1078"/>
      <c r="CI9" s="1079"/>
      <c r="CJ9" s="1079"/>
      <c r="CK9" s="1079"/>
      <c r="CL9" s="1080"/>
      <c r="CM9" s="1078"/>
      <c r="CN9" s="1079"/>
      <c r="CO9" s="1079"/>
      <c r="CP9" s="1079"/>
      <c r="CQ9" s="1080"/>
      <c r="CR9" s="1078"/>
      <c r="CS9" s="1079"/>
      <c r="CT9" s="1079"/>
      <c r="CU9" s="1079"/>
      <c r="CV9" s="1080"/>
      <c r="CW9" s="1078"/>
      <c r="CX9" s="1079"/>
      <c r="CY9" s="1079"/>
      <c r="CZ9" s="1079"/>
      <c r="DA9" s="1080"/>
      <c r="DB9" s="1078"/>
      <c r="DC9" s="1079"/>
      <c r="DD9" s="1079"/>
      <c r="DE9" s="1079"/>
      <c r="DF9" s="1080"/>
      <c r="DG9" s="1078"/>
      <c r="DH9" s="1079"/>
      <c r="DI9" s="1079"/>
      <c r="DJ9" s="1079"/>
      <c r="DK9" s="1080"/>
      <c r="DL9" s="1078"/>
      <c r="DM9" s="1079"/>
      <c r="DN9" s="1079"/>
      <c r="DO9" s="1079"/>
      <c r="DP9" s="1080"/>
      <c r="DQ9" s="1078"/>
      <c r="DR9" s="1079"/>
      <c r="DS9" s="1079"/>
      <c r="DT9" s="1079"/>
      <c r="DU9" s="1080"/>
      <c r="DV9" s="1081"/>
      <c r="DW9" s="1082"/>
      <c r="DX9" s="1082"/>
      <c r="DY9" s="1082"/>
      <c r="DZ9" s="1083"/>
      <c r="EA9" s="254"/>
    </row>
    <row r="10" spans="1:131" s="255" customFormat="1" ht="26.25" customHeight="1">
      <c r="A10" s="261">
        <v>4</v>
      </c>
      <c r="B10" s="1126"/>
      <c r="C10" s="1127"/>
      <c r="D10" s="1127"/>
      <c r="E10" s="1127"/>
      <c r="F10" s="1127"/>
      <c r="G10" s="1127"/>
      <c r="H10" s="1127"/>
      <c r="I10" s="1127"/>
      <c r="J10" s="1127"/>
      <c r="K10" s="1127"/>
      <c r="L10" s="1127"/>
      <c r="M10" s="1127"/>
      <c r="N10" s="1127"/>
      <c r="O10" s="1127"/>
      <c r="P10" s="1128"/>
      <c r="Q10" s="1132"/>
      <c r="R10" s="1133"/>
      <c r="S10" s="1133"/>
      <c r="T10" s="1133"/>
      <c r="U10" s="1133"/>
      <c r="V10" s="1133"/>
      <c r="W10" s="1133"/>
      <c r="X10" s="1133"/>
      <c r="Y10" s="1133"/>
      <c r="Z10" s="1133"/>
      <c r="AA10" s="1133"/>
      <c r="AB10" s="1133"/>
      <c r="AC10" s="1133"/>
      <c r="AD10" s="1133"/>
      <c r="AE10" s="1134"/>
      <c r="AF10" s="1108"/>
      <c r="AG10" s="1109"/>
      <c r="AH10" s="1109"/>
      <c r="AI10" s="1109"/>
      <c r="AJ10" s="1110"/>
      <c r="AK10" s="1175"/>
      <c r="AL10" s="1176"/>
      <c r="AM10" s="1176"/>
      <c r="AN10" s="1176"/>
      <c r="AO10" s="1176"/>
      <c r="AP10" s="1176"/>
      <c r="AQ10" s="1176"/>
      <c r="AR10" s="1176"/>
      <c r="AS10" s="1176"/>
      <c r="AT10" s="1176"/>
      <c r="AU10" s="1173"/>
      <c r="AV10" s="1173"/>
      <c r="AW10" s="1173"/>
      <c r="AX10" s="1173"/>
      <c r="AY10" s="1174"/>
      <c r="AZ10" s="252"/>
      <c r="BA10" s="252"/>
      <c r="BB10" s="252"/>
      <c r="BC10" s="252"/>
      <c r="BD10" s="252"/>
      <c r="BE10" s="253"/>
      <c r="BF10" s="253"/>
      <c r="BG10" s="253"/>
      <c r="BH10" s="253"/>
      <c r="BI10" s="253"/>
      <c r="BJ10" s="253"/>
      <c r="BK10" s="253"/>
      <c r="BL10" s="253"/>
      <c r="BM10" s="253"/>
      <c r="BN10" s="253"/>
      <c r="BO10" s="253"/>
      <c r="BP10" s="253"/>
      <c r="BQ10" s="262">
        <v>4</v>
      </c>
      <c r="BR10" s="263"/>
      <c r="BS10" s="1103"/>
      <c r="BT10" s="1104"/>
      <c r="BU10" s="1104"/>
      <c r="BV10" s="1104"/>
      <c r="BW10" s="1104"/>
      <c r="BX10" s="1104"/>
      <c r="BY10" s="1104"/>
      <c r="BZ10" s="1104"/>
      <c r="CA10" s="1104"/>
      <c r="CB10" s="1104"/>
      <c r="CC10" s="1104"/>
      <c r="CD10" s="1104"/>
      <c r="CE10" s="1104"/>
      <c r="CF10" s="1104"/>
      <c r="CG10" s="1105"/>
      <c r="CH10" s="1078"/>
      <c r="CI10" s="1079"/>
      <c r="CJ10" s="1079"/>
      <c r="CK10" s="1079"/>
      <c r="CL10" s="1080"/>
      <c r="CM10" s="1078"/>
      <c r="CN10" s="1079"/>
      <c r="CO10" s="1079"/>
      <c r="CP10" s="1079"/>
      <c r="CQ10" s="1080"/>
      <c r="CR10" s="1078"/>
      <c r="CS10" s="1079"/>
      <c r="CT10" s="1079"/>
      <c r="CU10" s="1079"/>
      <c r="CV10" s="1080"/>
      <c r="CW10" s="1078"/>
      <c r="CX10" s="1079"/>
      <c r="CY10" s="1079"/>
      <c r="CZ10" s="1079"/>
      <c r="DA10" s="1080"/>
      <c r="DB10" s="1078"/>
      <c r="DC10" s="1079"/>
      <c r="DD10" s="1079"/>
      <c r="DE10" s="1079"/>
      <c r="DF10" s="1080"/>
      <c r="DG10" s="1078"/>
      <c r="DH10" s="1079"/>
      <c r="DI10" s="1079"/>
      <c r="DJ10" s="1079"/>
      <c r="DK10" s="1080"/>
      <c r="DL10" s="1078"/>
      <c r="DM10" s="1079"/>
      <c r="DN10" s="1079"/>
      <c r="DO10" s="1079"/>
      <c r="DP10" s="1080"/>
      <c r="DQ10" s="1078"/>
      <c r="DR10" s="1079"/>
      <c r="DS10" s="1079"/>
      <c r="DT10" s="1079"/>
      <c r="DU10" s="1080"/>
      <c r="DV10" s="1081"/>
      <c r="DW10" s="1082"/>
      <c r="DX10" s="1082"/>
      <c r="DY10" s="1082"/>
      <c r="DZ10" s="1083"/>
      <c r="EA10" s="254"/>
    </row>
    <row r="11" spans="1:131" s="255" customFormat="1" ht="26.25" customHeight="1">
      <c r="A11" s="261">
        <v>5</v>
      </c>
      <c r="B11" s="1126"/>
      <c r="C11" s="1127"/>
      <c r="D11" s="1127"/>
      <c r="E11" s="1127"/>
      <c r="F11" s="1127"/>
      <c r="G11" s="1127"/>
      <c r="H11" s="1127"/>
      <c r="I11" s="1127"/>
      <c r="J11" s="1127"/>
      <c r="K11" s="1127"/>
      <c r="L11" s="1127"/>
      <c r="M11" s="1127"/>
      <c r="N11" s="1127"/>
      <c r="O11" s="1127"/>
      <c r="P11" s="1128"/>
      <c r="Q11" s="1132"/>
      <c r="R11" s="1133"/>
      <c r="S11" s="1133"/>
      <c r="T11" s="1133"/>
      <c r="U11" s="1133"/>
      <c r="V11" s="1133"/>
      <c r="W11" s="1133"/>
      <c r="X11" s="1133"/>
      <c r="Y11" s="1133"/>
      <c r="Z11" s="1133"/>
      <c r="AA11" s="1133"/>
      <c r="AB11" s="1133"/>
      <c r="AC11" s="1133"/>
      <c r="AD11" s="1133"/>
      <c r="AE11" s="1134"/>
      <c r="AF11" s="1108"/>
      <c r="AG11" s="1109"/>
      <c r="AH11" s="1109"/>
      <c r="AI11" s="1109"/>
      <c r="AJ11" s="1110"/>
      <c r="AK11" s="1175"/>
      <c r="AL11" s="1176"/>
      <c r="AM11" s="1176"/>
      <c r="AN11" s="1176"/>
      <c r="AO11" s="1176"/>
      <c r="AP11" s="1176"/>
      <c r="AQ11" s="1176"/>
      <c r="AR11" s="1176"/>
      <c r="AS11" s="1176"/>
      <c r="AT11" s="1176"/>
      <c r="AU11" s="1173"/>
      <c r="AV11" s="1173"/>
      <c r="AW11" s="1173"/>
      <c r="AX11" s="1173"/>
      <c r="AY11" s="1174"/>
      <c r="AZ11" s="252"/>
      <c r="BA11" s="252"/>
      <c r="BB11" s="252"/>
      <c r="BC11" s="252"/>
      <c r="BD11" s="252"/>
      <c r="BE11" s="253"/>
      <c r="BF11" s="253"/>
      <c r="BG11" s="253"/>
      <c r="BH11" s="253"/>
      <c r="BI11" s="253"/>
      <c r="BJ11" s="253"/>
      <c r="BK11" s="253"/>
      <c r="BL11" s="253"/>
      <c r="BM11" s="253"/>
      <c r="BN11" s="253"/>
      <c r="BO11" s="253"/>
      <c r="BP11" s="253"/>
      <c r="BQ11" s="262">
        <v>5</v>
      </c>
      <c r="BR11" s="263"/>
      <c r="BS11" s="1103"/>
      <c r="BT11" s="1104"/>
      <c r="BU11" s="1104"/>
      <c r="BV11" s="1104"/>
      <c r="BW11" s="1104"/>
      <c r="BX11" s="1104"/>
      <c r="BY11" s="1104"/>
      <c r="BZ11" s="1104"/>
      <c r="CA11" s="1104"/>
      <c r="CB11" s="1104"/>
      <c r="CC11" s="1104"/>
      <c r="CD11" s="1104"/>
      <c r="CE11" s="1104"/>
      <c r="CF11" s="1104"/>
      <c r="CG11" s="1105"/>
      <c r="CH11" s="1078"/>
      <c r="CI11" s="1079"/>
      <c r="CJ11" s="1079"/>
      <c r="CK11" s="1079"/>
      <c r="CL11" s="1080"/>
      <c r="CM11" s="1078"/>
      <c r="CN11" s="1079"/>
      <c r="CO11" s="1079"/>
      <c r="CP11" s="1079"/>
      <c r="CQ11" s="1080"/>
      <c r="CR11" s="1078"/>
      <c r="CS11" s="1079"/>
      <c r="CT11" s="1079"/>
      <c r="CU11" s="1079"/>
      <c r="CV11" s="1080"/>
      <c r="CW11" s="1078"/>
      <c r="CX11" s="1079"/>
      <c r="CY11" s="1079"/>
      <c r="CZ11" s="1079"/>
      <c r="DA11" s="1080"/>
      <c r="DB11" s="1078"/>
      <c r="DC11" s="1079"/>
      <c r="DD11" s="1079"/>
      <c r="DE11" s="1079"/>
      <c r="DF11" s="1080"/>
      <c r="DG11" s="1078"/>
      <c r="DH11" s="1079"/>
      <c r="DI11" s="1079"/>
      <c r="DJ11" s="1079"/>
      <c r="DK11" s="1080"/>
      <c r="DL11" s="1078"/>
      <c r="DM11" s="1079"/>
      <c r="DN11" s="1079"/>
      <c r="DO11" s="1079"/>
      <c r="DP11" s="1080"/>
      <c r="DQ11" s="1078"/>
      <c r="DR11" s="1079"/>
      <c r="DS11" s="1079"/>
      <c r="DT11" s="1079"/>
      <c r="DU11" s="1080"/>
      <c r="DV11" s="1081"/>
      <c r="DW11" s="1082"/>
      <c r="DX11" s="1082"/>
      <c r="DY11" s="1082"/>
      <c r="DZ11" s="1083"/>
      <c r="EA11" s="254"/>
    </row>
    <row r="12" spans="1:131" s="255" customFormat="1" ht="26.25" customHeight="1">
      <c r="A12" s="261">
        <v>6</v>
      </c>
      <c r="B12" s="1126"/>
      <c r="C12" s="1127"/>
      <c r="D12" s="1127"/>
      <c r="E12" s="1127"/>
      <c r="F12" s="1127"/>
      <c r="G12" s="1127"/>
      <c r="H12" s="1127"/>
      <c r="I12" s="1127"/>
      <c r="J12" s="1127"/>
      <c r="K12" s="1127"/>
      <c r="L12" s="1127"/>
      <c r="M12" s="1127"/>
      <c r="N12" s="1127"/>
      <c r="O12" s="1127"/>
      <c r="P12" s="1128"/>
      <c r="Q12" s="1132"/>
      <c r="R12" s="1133"/>
      <c r="S12" s="1133"/>
      <c r="T12" s="1133"/>
      <c r="U12" s="1133"/>
      <c r="V12" s="1133"/>
      <c r="W12" s="1133"/>
      <c r="X12" s="1133"/>
      <c r="Y12" s="1133"/>
      <c r="Z12" s="1133"/>
      <c r="AA12" s="1133"/>
      <c r="AB12" s="1133"/>
      <c r="AC12" s="1133"/>
      <c r="AD12" s="1133"/>
      <c r="AE12" s="1134"/>
      <c r="AF12" s="1108"/>
      <c r="AG12" s="1109"/>
      <c r="AH12" s="1109"/>
      <c r="AI12" s="1109"/>
      <c r="AJ12" s="1110"/>
      <c r="AK12" s="1175"/>
      <c r="AL12" s="1176"/>
      <c r="AM12" s="1176"/>
      <c r="AN12" s="1176"/>
      <c r="AO12" s="1176"/>
      <c r="AP12" s="1176"/>
      <c r="AQ12" s="1176"/>
      <c r="AR12" s="1176"/>
      <c r="AS12" s="1176"/>
      <c r="AT12" s="1176"/>
      <c r="AU12" s="1173"/>
      <c r="AV12" s="1173"/>
      <c r="AW12" s="1173"/>
      <c r="AX12" s="1173"/>
      <c r="AY12" s="1174"/>
      <c r="AZ12" s="252"/>
      <c r="BA12" s="252"/>
      <c r="BB12" s="252"/>
      <c r="BC12" s="252"/>
      <c r="BD12" s="252"/>
      <c r="BE12" s="253"/>
      <c r="BF12" s="253"/>
      <c r="BG12" s="253"/>
      <c r="BH12" s="253"/>
      <c r="BI12" s="253"/>
      <c r="BJ12" s="253"/>
      <c r="BK12" s="253"/>
      <c r="BL12" s="253"/>
      <c r="BM12" s="253"/>
      <c r="BN12" s="253"/>
      <c r="BO12" s="253"/>
      <c r="BP12" s="253"/>
      <c r="BQ12" s="262">
        <v>6</v>
      </c>
      <c r="BR12" s="263"/>
      <c r="BS12" s="1103"/>
      <c r="BT12" s="1104"/>
      <c r="BU12" s="1104"/>
      <c r="BV12" s="1104"/>
      <c r="BW12" s="1104"/>
      <c r="BX12" s="1104"/>
      <c r="BY12" s="1104"/>
      <c r="BZ12" s="1104"/>
      <c r="CA12" s="1104"/>
      <c r="CB12" s="1104"/>
      <c r="CC12" s="1104"/>
      <c r="CD12" s="1104"/>
      <c r="CE12" s="1104"/>
      <c r="CF12" s="1104"/>
      <c r="CG12" s="1105"/>
      <c r="CH12" s="1078"/>
      <c r="CI12" s="1079"/>
      <c r="CJ12" s="1079"/>
      <c r="CK12" s="1079"/>
      <c r="CL12" s="1080"/>
      <c r="CM12" s="1078"/>
      <c r="CN12" s="1079"/>
      <c r="CO12" s="1079"/>
      <c r="CP12" s="1079"/>
      <c r="CQ12" s="1080"/>
      <c r="CR12" s="1078"/>
      <c r="CS12" s="1079"/>
      <c r="CT12" s="1079"/>
      <c r="CU12" s="1079"/>
      <c r="CV12" s="1080"/>
      <c r="CW12" s="1078"/>
      <c r="CX12" s="1079"/>
      <c r="CY12" s="1079"/>
      <c r="CZ12" s="1079"/>
      <c r="DA12" s="1080"/>
      <c r="DB12" s="1078"/>
      <c r="DC12" s="1079"/>
      <c r="DD12" s="1079"/>
      <c r="DE12" s="1079"/>
      <c r="DF12" s="1080"/>
      <c r="DG12" s="1078"/>
      <c r="DH12" s="1079"/>
      <c r="DI12" s="1079"/>
      <c r="DJ12" s="1079"/>
      <c r="DK12" s="1080"/>
      <c r="DL12" s="1078"/>
      <c r="DM12" s="1079"/>
      <c r="DN12" s="1079"/>
      <c r="DO12" s="1079"/>
      <c r="DP12" s="1080"/>
      <c r="DQ12" s="1078"/>
      <c r="DR12" s="1079"/>
      <c r="DS12" s="1079"/>
      <c r="DT12" s="1079"/>
      <c r="DU12" s="1080"/>
      <c r="DV12" s="1081"/>
      <c r="DW12" s="1082"/>
      <c r="DX12" s="1082"/>
      <c r="DY12" s="1082"/>
      <c r="DZ12" s="1083"/>
      <c r="EA12" s="254"/>
    </row>
    <row r="13" spans="1:131" s="255" customFormat="1" ht="26.25" customHeight="1">
      <c r="A13" s="261">
        <v>7</v>
      </c>
      <c r="B13" s="1126"/>
      <c r="C13" s="1127"/>
      <c r="D13" s="1127"/>
      <c r="E13" s="1127"/>
      <c r="F13" s="1127"/>
      <c r="G13" s="1127"/>
      <c r="H13" s="1127"/>
      <c r="I13" s="1127"/>
      <c r="J13" s="1127"/>
      <c r="K13" s="1127"/>
      <c r="L13" s="1127"/>
      <c r="M13" s="1127"/>
      <c r="N13" s="1127"/>
      <c r="O13" s="1127"/>
      <c r="P13" s="1128"/>
      <c r="Q13" s="1132"/>
      <c r="R13" s="1133"/>
      <c r="S13" s="1133"/>
      <c r="T13" s="1133"/>
      <c r="U13" s="1133"/>
      <c r="V13" s="1133"/>
      <c r="W13" s="1133"/>
      <c r="X13" s="1133"/>
      <c r="Y13" s="1133"/>
      <c r="Z13" s="1133"/>
      <c r="AA13" s="1133"/>
      <c r="AB13" s="1133"/>
      <c r="AC13" s="1133"/>
      <c r="AD13" s="1133"/>
      <c r="AE13" s="1134"/>
      <c r="AF13" s="1108"/>
      <c r="AG13" s="1109"/>
      <c r="AH13" s="1109"/>
      <c r="AI13" s="1109"/>
      <c r="AJ13" s="1110"/>
      <c r="AK13" s="1175"/>
      <c r="AL13" s="1176"/>
      <c r="AM13" s="1176"/>
      <c r="AN13" s="1176"/>
      <c r="AO13" s="1176"/>
      <c r="AP13" s="1176"/>
      <c r="AQ13" s="1176"/>
      <c r="AR13" s="1176"/>
      <c r="AS13" s="1176"/>
      <c r="AT13" s="1176"/>
      <c r="AU13" s="1173"/>
      <c r="AV13" s="1173"/>
      <c r="AW13" s="1173"/>
      <c r="AX13" s="1173"/>
      <c r="AY13" s="1174"/>
      <c r="AZ13" s="252"/>
      <c r="BA13" s="252"/>
      <c r="BB13" s="252"/>
      <c r="BC13" s="252"/>
      <c r="BD13" s="252"/>
      <c r="BE13" s="253"/>
      <c r="BF13" s="253"/>
      <c r="BG13" s="253"/>
      <c r="BH13" s="253"/>
      <c r="BI13" s="253"/>
      <c r="BJ13" s="253"/>
      <c r="BK13" s="253"/>
      <c r="BL13" s="253"/>
      <c r="BM13" s="253"/>
      <c r="BN13" s="253"/>
      <c r="BO13" s="253"/>
      <c r="BP13" s="253"/>
      <c r="BQ13" s="262">
        <v>7</v>
      </c>
      <c r="BR13" s="263"/>
      <c r="BS13" s="1103"/>
      <c r="BT13" s="1104"/>
      <c r="BU13" s="1104"/>
      <c r="BV13" s="1104"/>
      <c r="BW13" s="1104"/>
      <c r="BX13" s="1104"/>
      <c r="BY13" s="1104"/>
      <c r="BZ13" s="1104"/>
      <c r="CA13" s="1104"/>
      <c r="CB13" s="1104"/>
      <c r="CC13" s="1104"/>
      <c r="CD13" s="1104"/>
      <c r="CE13" s="1104"/>
      <c r="CF13" s="1104"/>
      <c r="CG13" s="1105"/>
      <c r="CH13" s="1078"/>
      <c r="CI13" s="1079"/>
      <c r="CJ13" s="1079"/>
      <c r="CK13" s="1079"/>
      <c r="CL13" s="1080"/>
      <c r="CM13" s="1078"/>
      <c r="CN13" s="1079"/>
      <c r="CO13" s="1079"/>
      <c r="CP13" s="1079"/>
      <c r="CQ13" s="1080"/>
      <c r="CR13" s="1078"/>
      <c r="CS13" s="1079"/>
      <c r="CT13" s="1079"/>
      <c r="CU13" s="1079"/>
      <c r="CV13" s="1080"/>
      <c r="CW13" s="1078"/>
      <c r="CX13" s="1079"/>
      <c r="CY13" s="1079"/>
      <c r="CZ13" s="1079"/>
      <c r="DA13" s="1080"/>
      <c r="DB13" s="1078"/>
      <c r="DC13" s="1079"/>
      <c r="DD13" s="1079"/>
      <c r="DE13" s="1079"/>
      <c r="DF13" s="1080"/>
      <c r="DG13" s="1078"/>
      <c r="DH13" s="1079"/>
      <c r="DI13" s="1079"/>
      <c r="DJ13" s="1079"/>
      <c r="DK13" s="1080"/>
      <c r="DL13" s="1078"/>
      <c r="DM13" s="1079"/>
      <c r="DN13" s="1079"/>
      <c r="DO13" s="1079"/>
      <c r="DP13" s="1080"/>
      <c r="DQ13" s="1078"/>
      <c r="DR13" s="1079"/>
      <c r="DS13" s="1079"/>
      <c r="DT13" s="1079"/>
      <c r="DU13" s="1080"/>
      <c r="DV13" s="1081"/>
      <c r="DW13" s="1082"/>
      <c r="DX13" s="1082"/>
      <c r="DY13" s="1082"/>
      <c r="DZ13" s="1083"/>
      <c r="EA13" s="254"/>
    </row>
    <row r="14" spans="1:131" s="255" customFormat="1" ht="26.25" customHeight="1">
      <c r="A14" s="261">
        <v>8</v>
      </c>
      <c r="B14" s="1126"/>
      <c r="C14" s="1127"/>
      <c r="D14" s="1127"/>
      <c r="E14" s="1127"/>
      <c r="F14" s="1127"/>
      <c r="G14" s="1127"/>
      <c r="H14" s="1127"/>
      <c r="I14" s="1127"/>
      <c r="J14" s="1127"/>
      <c r="K14" s="1127"/>
      <c r="L14" s="1127"/>
      <c r="M14" s="1127"/>
      <c r="N14" s="1127"/>
      <c r="O14" s="1127"/>
      <c r="P14" s="1128"/>
      <c r="Q14" s="1132"/>
      <c r="R14" s="1133"/>
      <c r="S14" s="1133"/>
      <c r="T14" s="1133"/>
      <c r="U14" s="1133"/>
      <c r="V14" s="1133"/>
      <c r="W14" s="1133"/>
      <c r="X14" s="1133"/>
      <c r="Y14" s="1133"/>
      <c r="Z14" s="1133"/>
      <c r="AA14" s="1133"/>
      <c r="AB14" s="1133"/>
      <c r="AC14" s="1133"/>
      <c r="AD14" s="1133"/>
      <c r="AE14" s="1134"/>
      <c r="AF14" s="1108"/>
      <c r="AG14" s="1109"/>
      <c r="AH14" s="1109"/>
      <c r="AI14" s="1109"/>
      <c r="AJ14" s="1110"/>
      <c r="AK14" s="1175"/>
      <c r="AL14" s="1176"/>
      <c r="AM14" s="1176"/>
      <c r="AN14" s="1176"/>
      <c r="AO14" s="1176"/>
      <c r="AP14" s="1176"/>
      <c r="AQ14" s="1176"/>
      <c r="AR14" s="1176"/>
      <c r="AS14" s="1176"/>
      <c r="AT14" s="1176"/>
      <c r="AU14" s="1173"/>
      <c r="AV14" s="1173"/>
      <c r="AW14" s="1173"/>
      <c r="AX14" s="1173"/>
      <c r="AY14" s="1174"/>
      <c r="AZ14" s="252"/>
      <c r="BA14" s="252"/>
      <c r="BB14" s="252"/>
      <c r="BC14" s="252"/>
      <c r="BD14" s="252"/>
      <c r="BE14" s="253"/>
      <c r="BF14" s="253"/>
      <c r="BG14" s="253"/>
      <c r="BH14" s="253"/>
      <c r="BI14" s="253"/>
      <c r="BJ14" s="253"/>
      <c r="BK14" s="253"/>
      <c r="BL14" s="253"/>
      <c r="BM14" s="253"/>
      <c r="BN14" s="253"/>
      <c r="BO14" s="253"/>
      <c r="BP14" s="253"/>
      <c r="BQ14" s="262">
        <v>8</v>
      </c>
      <c r="BR14" s="263"/>
      <c r="BS14" s="1103"/>
      <c r="BT14" s="1104"/>
      <c r="BU14" s="1104"/>
      <c r="BV14" s="1104"/>
      <c r="BW14" s="1104"/>
      <c r="BX14" s="1104"/>
      <c r="BY14" s="1104"/>
      <c r="BZ14" s="1104"/>
      <c r="CA14" s="1104"/>
      <c r="CB14" s="1104"/>
      <c r="CC14" s="1104"/>
      <c r="CD14" s="1104"/>
      <c r="CE14" s="1104"/>
      <c r="CF14" s="1104"/>
      <c r="CG14" s="1105"/>
      <c r="CH14" s="1078"/>
      <c r="CI14" s="1079"/>
      <c r="CJ14" s="1079"/>
      <c r="CK14" s="1079"/>
      <c r="CL14" s="1080"/>
      <c r="CM14" s="1078"/>
      <c r="CN14" s="1079"/>
      <c r="CO14" s="1079"/>
      <c r="CP14" s="1079"/>
      <c r="CQ14" s="1080"/>
      <c r="CR14" s="1078"/>
      <c r="CS14" s="1079"/>
      <c r="CT14" s="1079"/>
      <c r="CU14" s="1079"/>
      <c r="CV14" s="1080"/>
      <c r="CW14" s="1078"/>
      <c r="CX14" s="1079"/>
      <c r="CY14" s="1079"/>
      <c r="CZ14" s="1079"/>
      <c r="DA14" s="1080"/>
      <c r="DB14" s="1078"/>
      <c r="DC14" s="1079"/>
      <c r="DD14" s="1079"/>
      <c r="DE14" s="1079"/>
      <c r="DF14" s="1080"/>
      <c r="DG14" s="1078"/>
      <c r="DH14" s="1079"/>
      <c r="DI14" s="1079"/>
      <c r="DJ14" s="1079"/>
      <c r="DK14" s="1080"/>
      <c r="DL14" s="1078"/>
      <c r="DM14" s="1079"/>
      <c r="DN14" s="1079"/>
      <c r="DO14" s="1079"/>
      <c r="DP14" s="1080"/>
      <c r="DQ14" s="1078"/>
      <c r="DR14" s="1079"/>
      <c r="DS14" s="1079"/>
      <c r="DT14" s="1079"/>
      <c r="DU14" s="1080"/>
      <c r="DV14" s="1081"/>
      <c r="DW14" s="1082"/>
      <c r="DX14" s="1082"/>
      <c r="DY14" s="1082"/>
      <c r="DZ14" s="1083"/>
      <c r="EA14" s="254"/>
    </row>
    <row r="15" spans="1:131" s="255" customFormat="1" ht="26.25" customHeight="1">
      <c r="A15" s="261">
        <v>9</v>
      </c>
      <c r="B15" s="1126"/>
      <c r="C15" s="1127"/>
      <c r="D15" s="1127"/>
      <c r="E15" s="1127"/>
      <c r="F15" s="1127"/>
      <c r="G15" s="1127"/>
      <c r="H15" s="1127"/>
      <c r="I15" s="1127"/>
      <c r="J15" s="1127"/>
      <c r="K15" s="1127"/>
      <c r="L15" s="1127"/>
      <c r="M15" s="1127"/>
      <c r="N15" s="1127"/>
      <c r="O15" s="1127"/>
      <c r="P15" s="1128"/>
      <c r="Q15" s="1132"/>
      <c r="R15" s="1133"/>
      <c r="S15" s="1133"/>
      <c r="T15" s="1133"/>
      <c r="U15" s="1133"/>
      <c r="V15" s="1133"/>
      <c r="W15" s="1133"/>
      <c r="X15" s="1133"/>
      <c r="Y15" s="1133"/>
      <c r="Z15" s="1133"/>
      <c r="AA15" s="1133"/>
      <c r="AB15" s="1133"/>
      <c r="AC15" s="1133"/>
      <c r="AD15" s="1133"/>
      <c r="AE15" s="1134"/>
      <c r="AF15" s="1108"/>
      <c r="AG15" s="1109"/>
      <c r="AH15" s="1109"/>
      <c r="AI15" s="1109"/>
      <c r="AJ15" s="1110"/>
      <c r="AK15" s="1175"/>
      <c r="AL15" s="1176"/>
      <c r="AM15" s="1176"/>
      <c r="AN15" s="1176"/>
      <c r="AO15" s="1176"/>
      <c r="AP15" s="1176"/>
      <c r="AQ15" s="1176"/>
      <c r="AR15" s="1176"/>
      <c r="AS15" s="1176"/>
      <c r="AT15" s="1176"/>
      <c r="AU15" s="1173"/>
      <c r="AV15" s="1173"/>
      <c r="AW15" s="1173"/>
      <c r="AX15" s="1173"/>
      <c r="AY15" s="1174"/>
      <c r="AZ15" s="252"/>
      <c r="BA15" s="252"/>
      <c r="BB15" s="252"/>
      <c r="BC15" s="252"/>
      <c r="BD15" s="252"/>
      <c r="BE15" s="253"/>
      <c r="BF15" s="253"/>
      <c r="BG15" s="253"/>
      <c r="BH15" s="253"/>
      <c r="BI15" s="253"/>
      <c r="BJ15" s="253"/>
      <c r="BK15" s="253"/>
      <c r="BL15" s="253"/>
      <c r="BM15" s="253"/>
      <c r="BN15" s="253"/>
      <c r="BO15" s="253"/>
      <c r="BP15" s="253"/>
      <c r="BQ15" s="262">
        <v>9</v>
      </c>
      <c r="BR15" s="263"/>
      <c r="BS15" s="1103"/>
      <c r="BT15" s="1104"/>
      <c r="BU15" s="1104"/>
      <c r="BV15" s="1104"/>
      <c r="BW15" s="1104"/>
      <c r="BX15" s="1104"/>
      <c r="BY15" s="1104"/>
      <c r="BZ15" s="1104"/>
      <c r="CA15" s="1104"/>
      <c r="CB15" s="1104"/>
      <c r="CC15" s="1104"/>
      <c r="CD15" s="1104"/>
      <c r="CE15" s="1104"/>
      <c r="CF15" s="1104"/>
      <c r="CG15" s="1105"/>
      <c r="CH15" s="1078"/>
      <c r="CI15" s="1079"/>
      <c r="CJ15" s="1079"/>
      <c r="CK15" s="1079"/>
      <c r="CL15" s="1080"/>
      <c r="CM15" s="1078"/>
      <c r="CN15" s="1079"/>
      <c r="CO15" s="1079"/>
      <c r="CP15" s="1079"/>
      <c r="CQ15" s="1080"/>
      <c r="CR15" s="1078"/>
      <c r="CS15" s="1079"/>
      <c r="CT15" s="1079"/>
      <c r="CU15" s="1079"/>
      <c r="CV15" s="1080"/>
      <c r="CW15" s="1078"/>
      <c r="CX15" s="1079"/>
      <c r="CY15" s="1079"/>
      <c r="CZ15" s="1079"/>
      <c r="DA15" s="1080"/>
      <c r="DB15" s="1078"/>
      <c r="DC15" s="1079"/>
      <c r="DD15" s="1079"/>
      <c r="DE15" s="1079"/>
      <c r="DF15" s="1080"/>
      <c r="DG15" s="1078"/>
      <c r="DH15" s="1079"/>
      <c r="DI15" s="1079"/>
      <c r="DJ15" s="1079"/>
      <c r="DK15" s="1080"/>
      <c r="DL15" s="1078"/>
      <c r="DM15" s="1079"/>
      <c r="DN15" s="1079"/>
      <c r="DO15" s="1079"/>
      <c r="DP15" s="1080"/>
      <c r="DQ15" s="1078"/>
      <c r="DR15" s="1079"/>
      <c r="DS15" s="1079"/>
      <c r="DT15" s="1079"/>
      <c r="DU15" s="1080"/>
      <c r="DV15" s="1081"/>
      <c r="DW15" s="1082"/>
      <c r="DX15" s="1082"/>
      <c r="DY15" s="1082"/>
      <c r="DZ15" s="1083"/>
      <c r="EA15" s="254"/>
    </row>
    <row r="16" spans="1:131" s="255" customFormat="1" ht="26.25" customHeight="1">
      <c r="A16" s="261">
        <v>10</v>
      </c>
      <c r="B16" s="1126"/>
      <c r="C16" s="1127"/>
      <c r="D16" s="1127"/>
      <c r="E16" s="1127"/>
      <c r="F16" s="1127"/>
      <c r="G16" s="1127"/>
      <c r="H16" s="1127"/>
      <c r="I16" s="1127"/>
      <c r="J16" s="1127"/>
      <c r="K16" s="1127"/>
      <c r="L16" s="1127"/>
      <c r="M16" s="1127"/>
      <c r="N16" s="1127"/>
      <c r="O16" s="1127"/>
      <c r="P16" s="1128"/>
      <c r="Q16" s="1132"/>
      <c r="R16" s="1133"/>
      <c r="S16" s="1133"/>
      <c r="T16" s="1133"/>
      <c r="U16" s="1133"/>
      <c r="V16" s="1133"/>
      <c r="W16" s="1133"/>
      <c r="X16" s="1133"/>
      <c r="Y16" s="1133"/>
      <c r="Z16" s="1133"/>
      <c r="AA16" s="1133"/>
      <c r="AB16" s="1133"/>
      <c r="AC16" s="1133"/>
      <c r="AD16" s="1133"/>
      <c r="AE16" s="1134"/>
      <c r="AF16" s="1108"/>
      <c r="AG16" s="1109"/>
      <c r="AH16" s="1109"/>
      <c r="AI16" s="1109"/>
      <c r="AJ16" s="1110"/>
      <c r="AK16" s="1175"/>
      <c r="AL16" s="1176"/>
      <c r="AM16" s="1176"/>
      <c r="AN16" s="1176"/>
      <c r="AO16" s="1176"/>
      <c r="AP16" s="1176"/>
      <c r="AQ16" s="1176"/>
      <c r="AR16" s="1176"/>
      <c r="AS16" s="1176"/>
      <c r="AT16" s="1176"/>
      <c r="AU16" s="1173"/>
      <c r="AV16" s="1173"/>
      <c r="AW16" s="1173"/>
      <c r="AX16" s="1173"/>
      <c r="AY16" s="1174"/>
      <c r="AZ16" s="252"/>
      <c r="BA16" s="252"/>
      <c r="BB16" s="252"/>
      <c r="BC16" s="252"/>
      <c r="BD16" s="252"/>
      <c r="BE16" s="253"/>
      <c r="BF16" s="253"/>
      <c r="BG16" s="253"/>
      <c r="BH16" s="253"/>
      <c r="BI16" s="253"/>
      <c r="BJ16" s="253"/>
      <c r="BK16" s="253"/>
      <c r="BL16" s="253"/>
      <c r="BM16" s="253"/>
      <c r="BN16" s="253"/>
      <c r="BO16" s="253"/>
      <c r="BP16" s="253"/>
      <c r="BQ16" s="262">
        <v>10</v>
      </c>
      <c r="BR16" s="263"/>
      <c r="BS16" s="1103"/>
      <c r="BT16" s="1104"/>
      <c r="BU16" s="1104"/>
      <c r="BV16" s="1104"/>
      <c r="BW16" s="1104"/>
      <c r="BX16" s="1104"/>
      <c r="BY16" s="1104"/>
      <c r="BZ16" s="1104"/>
      <c r="CA16" s="1104"/>
      <c r="CB16" s="1104"/>
      <c r="CC16" s="1104"/>
      <c r="CD16" s="1104"/>
      <c r="CE16" s="1104"/>
      <c r="CF16" s="1104"/>
      <c r="CG16" s="1105"/>
      <c r="CH16" s="1078"/>
      <c r="CI16" s="1079"/>
      <c r="CJ16" s="1079"/>
      <c r="CK16" s="1079"/>
      <c r="CL16" s="1080"/>
      <c r="CM16" s="1078"/>
      <c r="CN16" s="1079"/>
      <c r="CO16" s="1079"/>
      <c r="CP16" s="1079"/>
      <c r="CQ16" s="1080"/>
      <c r="CR16" s="1078"/>
      <c r="CS16" s="1079"/>
      <c r="CT16" s="1079"/>
      <c r="CU16" s="1079"/>
      <c r="CV16" s="1080"/>
      <c r="CW16" s="1078"/>
      <c r="CX16" s="1079"/>
      <c r="CY16" s="1079"/>
      <c r="CZ16" s="1079"/>
      <c r="DA16" s="1080"/>
      <c r="DB16" s="1078"/>
      <c r="DC16" s="1079"/>
      <c r="DD16" s="1079"/>
      <c r="DE16" s="1079"/>
      <c r="DF16" s="1080"/>
      <c r="DG16" s="1078"/>
      <c r="DH16" s="1079"/>
      <c r="DI16" s="1079"/>
      <c r="DJ16" s="1079"/>
      <c r="DK16" s="1080"/>
      <c r="DL16" s="1078"/>
      <c r="DM16" s="1079"/>
      <c r="DN16" s="1079"/>
      <c r="DO16" s="1079"/>
      <c r="DP16" s="1080"/>
      <c r="DQ16" s="1078"/>
      <c r="DR16" s="1079"/>
      <c r="DS16" s="1079"/>
      <c r="DT16" s="1079"/>
      <c r="DU16" s="1080"/>
      <c r="DV16" s="1081"/>
      <c r="DW16" s="1082"/>
      <c r="DX16" s="1082"/>
      <c r="DY16" s="1082"/>
      <c r="DZ16" s="1083"/>
      <c r="EA16" s="254"/>
    </row>
    <row r="17" spans="1:131" s="255" customFormat="1" ht="26.25" customHeight="1">
      <c r="A17" s="261">
        <v>11</v>
      </c>
      <c r="B17" s="1126"/>
      <c r="C17" s="1127"/>
      <c r="D17" s="1127"/>
      <c r="E17" s="1127"/>
      <c r="F17" s="1127"/>
      <c r="G17" s="1127"/>
      <c r="H17" s="1127"/>
      <c r="I17" s="1127"/>
      <c r="J17" s="1127"/>
      <c r="K17" s="1127"/>
      <c r="L17" s="1127"/>
      <c r="M17" s="1127"/>
      <c r="N17" s="1127"/>
      <c r="O17" s="1127"/>
      <c r="P17" s="1128"/>
      <c r="Q17" s="1132"/>
      <c r="R17" s="1133"/>
      <c r="S17" s="1133"/>
      <c r="T17" s="1133"/>
      <c r="U17" s="1133"/>
      <c r="V17" s="1133"/>
      <c r="W17" s="1133"/>
      <c r="X17" s="1133"/>
      <c r="Y17" s="1133"/>
      <c r="Z17" s="1133"/>
      <c r="AA17" s="1133"/>
      <c r="AB17" s="1133"/>
      <c r="AC17" s="1133"/>
      <c r="AD17" s="1133"/>
      <c r="AE17" s="1134"/>
      <c r="AF17" s="1108"/>
      <c r="AG17" s="1109"/>
      <c r="AH17" s="1109"/>
      <c r="AI17" s="1109"/>
      <c r="AJ17" s="1110"/>
      <c r="AK17" s="1175"/>
      <c r="AL17" s="1176"/>
      <c r="AM17" s="1176"/>
      <c r="AN17" s="1176"/>
      <c r="AO17" s="1176"/>
      <c r="AP17" s="1176"/>
      <c r="AQ17" s="1176"/>
      <c r="AR17" s="1176"/>
      <c r="AS17" s="1176"/>
      <c r="AT17" s="1176"/>
      <c r="AU17" s="1173"/>
      <c r="AV17" s="1173"/>
      <c r="AW17" s="1173"/>
      <c r="AX17" s="1173"/>
      <c r="AY17" s="1174"/>
      <c r="AZ17" s="252"/>
      <c r="BA17" s="252"/>
      <c r="BB17" s="252"/>
      <c r="BC17" s="252"/>
      <c r="BD17" s="252"/>
      <c r="BE17" s="253"/>
      <c r="BF17" s="253"/>
      <c r="BG17" s="253"/>
      <c r="BH17" s="253"/>
      <c r="BI17" s="253"/>
      <c r="BJ17" s="253"/>
      <c r="BK17" s="253"/>
      <c r="BL17" s="253"/>
      <c r="BM17" s="253"/>
      <c r="BN17" s="253"/>
      <c r="BO17" s="253"/>
      <c r="BP17" s="253"/>
      <c r="BQ17" s="262">
        <v>11</v>
      </c>
      <c r="BR17" s="263"/>
      <c r="BS17" s="1103"/>
      <c r="BT17" s="1104"/>
      <c r="BU17" s="1104"/>
      <c r="BV17" s="1104"/>
      <c r="BW17" s="1104"/>
      <c r="BX17" s="1104"/>
      <c r="BY17" s="1104"/>
      <c r="BZ17" s="1104"/>
      <c r="CA17" s="1104"/>
      <c r="CB17" s="1104"/>
      <c r="CC17" s="1104"/>
      <c r="CD17" s="1104"/>
      <c r="CE17" s="1104"/>
      <c r="CF17" s="1104"/>
      <c r="CG17" s="1105"/>
      <c r="CH17" s="1078"/>
      <c r="CI17" s="1079"/>
      <c r="CJ17" s="1079"/>
      <c r="CK17" s="1079"/>
      <c r="CL17" s="1080"/>
      <c r="CM17" s="1078"/>
      <c r="CN17" s="1079"/>
      <c r="CO17" s="1079"/>
      <c r="CP17" s="1079"/>
      <c r="CQ17" s="1080"/>
      <c r="CR17" s="1078"/>
      <c r="CS17" s="1079"/>
      <c r="CT17" s="1079"/>
      <c r="CU17" s="1079"/>
      <c r="CV17" s="1080"/>
      <c r="CW17" s="1078"/>
      <c r="CX17" s="1079"/>
      <c r="CY17" s="1079"/>
      <c r="CZ17" s="1079"/>
      <c r="DA17" s="1080"/>
      <c r="DB17" s="1078"/>
      <c r="DC17" s="1079"/>
      <c r="DD17" s="1079"/>
      <c r="DE17" s="1079"/>
      <c r="DF17" s="1080"/>
      <c r="DG17" s="1078"/>
      <c r="DH17" s="1079"/>
      <c r="DI17" s="1079"/>
      <c r="DJ17" s="1079"/>
      <c r="DK17" s="1080"/>
      <c r="DL17" s="1078"/>
      <c r="DM17" s="1079"/>
      <c r="DN17" s="1079"/>
      <c r="DO17" s="1079"/>
      <c r="DP17" s="1080"/>
      <c r="DQ17" s="1078"/>
      <c r="DR17" s="1079"/>
      <c r="DS17" s="1079"/>
      <c r="DT17" s="1079"/>
      <c r="DU17" s="1080"/>
      <c r="DV17" s="1081"/>
      <c r="DW17" s="1082"/>
      <c r="DX17" s="1082"/>
      <c r="DY17" s="1082"/>
      <c r="DZ17" s="1083"/>
      <c r="EA17" s="254"/>
    </row>
    <row r="18" spans="1:131" s="255" customFormat="1" ht="26.25" customHeight="1">
      <c r="A18" s="261">
        <v>12</v>
      </c>
      <c r="B18" s="1126"/>
      <c r="C18" s="1127"/>
      <c r="D18" s="1127"/>
      <c r="E18" s="1127"/>
      <c r="F18" s="1127"/>
      <c r="G18" s="1127"/>
      <c r="H18" s="1127"/>
      <c r="I18" s="1127"/>
      <c r="J18" s="1127"/>
      <c r="K18" s="1127"/>
      <c r="L18" s="1127"/>
      <c r="M18" s="1127"/>
      <c r="N18" s="1127"/>
      <c r="O18" s="1127"/>
      <c r="P18" s="1128"/>
      <c r="Q18" s="1132"/>
      <c r="R18" s="1133"/>
      <c r="S18" s="1133"/>
      <c r="T18" s="1133"/>
      <c r="U18" s="1133"/>
      <c r="V18" s="1133"/>
      <c r="W18" s="1133"/>
      <c r="X18" s="1133"/>
      <c r="Y18" s="1133"/>
      <c r="Z18" s="1133"/>
      <c r="AA18" s="1133"/>
      <c r="AB18" s="1133"/>
      <c r="AC18" s="1133"/>
      <c r="AD18" s="1133"/>
      <c r="AE18" s="1134"/>
      <c r="AF18" s="1108"/>
      <c r="AG18" s="1109"/>
      <c r="AH18" s="1109"/>
      <c r="AI18" s="1109"/>
      <c r="AJ18" s="1110"/>
      <c r="AK18" s="1175"/>
      <c r="AL18" s="1176"/>
      <c r="AM18" s="1176"/>
      <c r="AN18" s="1176"/>
      <c r="AO18" s="1176"/>
      <c r="AP18" s="1176"/>
      <c r="AQ18" s="1176"/>
      <c r="AR18" s="1176"/>
      <c r="AS18" s="1176"/>
      <c r="AT18" s="1176"/>
      <c r="AU18" s="1173"/>
      <c r="AV18" s="1173"/>
      <c r="AW18" s="1173"/>
      <c r="AX18" s="1173"/>
      <c r="AY18" s="1174"/>
      <c r="AZ18" s="252"/>
      <c r="BA18" s="252"/>
      <c r="BB18" s="252"/>
      <c r="BC18" s="252"/>
      <c r="BD18" s="252"/>
      <c r="BE18" s="253"/>
      <c r="BF18" s="253"/>
      <c r="BG18" s="253"/>
      <c r="BH18" s="253"/>
      <c r="BI18" s="253"/>
      <c r="BJ18" s="253"/>
      <c r="BK18" s="253"/>
      <c r="BL18" s="253"/>
      <c r="BM18" s="253"/>
      <c r="BN18" s="253"/>
      <c r="BO18" s="253"/>
      <c r="BP18" s="253"/>
      <c r="BQ18" s="262">
        <v>12</v>
      </c>
      <c r="BR18" s="263"/>
      <c r="BS18" s="1103"/>
      <c r="BT18" s="1104"/>
      <c r="BU18" s="1104"/>
      <c r="BV18" s="1104"/>
      <c r="BW18" s="1104"/>
      <c r="BX18" s="1104"/>
      <c r="BY18" s="1104"/>
      <c r="BZ18" s="1104"/>
      <c r="CA18" s="1104"/>
      <c r="CB18" s="1104"/>
      <c r="CC18" s="1104"/>
      <c r="CD18" s="1104"/>
      <c r="CE18" s="1104"/>
      <c r="CF18" s="1104"/>
      <c r="CG18" s="1105"/>
      <c r="CH18" s="1078"/>
      <c r="CI18" s="1079"/>
      <c r="CJ18" s="1079"/>
      <c r="CK18" s="1079"/>
      <c r="CL18" s="1080"/>
      <c r="CM18" s="1078"/>
      <c r="CN18" s="1079"/>
      <c r="CO18" s="1079"/>
      <c r="CP18" s="1079"/>
      <c r="CQ18" s="1080"/>
      <c r="CR18" s="1078"/>
      <c r="CS18" s="1079"/>
      <c r="CT18" s="1079"/>
      <c r="CU18" s="1079"/>
      <c r="CV18" s="1080"/>
      <c r="CW18" s="1078"/>
      <c r="CX18" s="1079"/>
      <c r="CY18" s="1079"/>
      <c r="CZ18" s="1079"/>
      <c r="DA18" s="1080"/>
      <c r="DB18" s="1078"/>
      <c r="DC18" s="1079"/>
      <c r="DD18" s="1079"/>
      <c r="DE18" s="1079"/>
      <c r="DF18" s="1080"/>
      <c r="DG18" s="1078"/>
      <c r="DH18" s="1079"/>
      <c r="DI18" s="1079"/>
      <c r="DJ18" s="1079"/>
      <c r="DK18" s="1080"/>
      <c r="DL18" s="1078"/>
      <c r="DM18" s="1079"/>
      <c r="DN18" s="1079"/>
      <c r="DO18" s="1079"/>
      <c r="DP18" s="1080"/>
      <c r="DQ18" s="1078"/>
      <c r="DR18" s="1079"/>
      <c r="DS18" s="1079"/>
      <c r="DT18" s="1079"/>
      <c r="DU18" s="1080"/>
      <c r="DV18" s="1081"/>
      <c r="DW18" s="1082"/>
      <c r="DX18" s="1082"/>
      <c r="DY18" s="1082"/>
      <c r="DZ18" s="1083"/>
      <c r="EA18" s="254"/>
    </row>
    <row r="19" spans="1:131" s="255" customFormat="1" ht="26.25" customHeight="1">
      <c r="A19" s="261">
        <v>13</v>
      </c>
      <c r="B19" s="1126"/>
      <c r="C19" s="1127"/>
      <c r="D19" s="1127"/>
      <c r="E19" s="1127"/>
      <c r="F19" s="1127"/>
      <c r="G19" s="1127"/>
      <c r="H19" s="1127"/>
      <c r="I19" s="1127"/>
      <c r="J19" s="1127"/>
      <c r="K19" s="1127"/>
      <c r="L19" s="1127"/>
      <c r="M19" s="1127"/>
      <c r="N19" s="1127"/>
      <c r="O19" s="1127"/>
      <c r="P19" s="1128"/>
      <c r="Q19" s="1132"/>
      <c r="R19" s="1133"/>
      <c r="S19" s="1133"/>
      <c r="T19" s="1133"/>
      <c r="U19" s="1133"/>
      <c r="V19" s="1133"/>
      <c r="W19" s="1133"/>
      <c r="X19" s="1133"/>
      <c r="Y19" s="1133"/>
      <c r="Z19" s="1133"/>
      <c r="AA19" s="1133"/>
      <c r="AB19" s="1133"/>
      <c r="AC19" s="1133"/>
      <c r="AD19" s="1133"/>
      <c r="AE19" s="1134"/>
      <c r="AF19" s="1108"/>
      <c r="AG19" s="1109"/>
      <c r="AH19" s="1109"/>
      <c r="AI19" s="1109"/>
      <c r="AJ19" s="1110"/>
      <c r="AK19" s="1175"/>
      <c r="AL19" s="1176"/>
      <c r="AM19" s="1176"/>
      <c r="AN19" s="1176"/>
      <c r="AO19" s="1176"/>
      <c r="AP19" s="1176"/>
      <c r="AQ19" s="1176"/>
      <c r="AR19" s="1176"/>
      <c r="AS19" s="1176"/>
      <c r="AT19" s="1176"/>
      <c r="AU19" s="1173"/>
      <c r="AV19" s="1173"/>
      <c r="AW19" s="1173"/>
      <c r="AX19" s="1173"/>
      <c r="AY19" s="1174"/>
      <c r="AZ19" s="252"/>
      <c r="BA19" s="252"/>
      <c r="BB19" s="252"/>
      <c r="BC19" s="252"/>
      <c r="BD19" s="252"/>
      <c r="BE19" s="253"/>
      <c r="BF19" s="253"/>
      <c r="BG19" s="253"/>
      <c r="BH19" s="253"/>
      <c r="BI19" s="253"/>
      <c r="BJ19" s="253"/>
      <c r="BK19" s="253"/>
      <c r="BL19" s="253"/>
      <c r="BM19" s="253"/>
      <c r="BN19" s="253"/>
      <c r="BO19" s="253"/>
      <c r="BP19" s="253"/>
      <c r="BQ19" s="262">
        <v>13</v>
      </c>
      <c r="BR19" s="263"/>
      <c r="BS19" s="1103"/>
      <c r="BT19" s="1104"/>
      <c r="BU19" s="1104"/>
      <c r="BV19" s="1104"/>
      <c r="BW19" s="1104"/>
      <c r="BX19" s="1104"/>
      <c r="BY19" s="1104"/>
      <c r="BZ19" s="1104"/>
      <c r="CA19" s="1104"/>
      <c r="CB19" s="1104"/>
      <c r="CC19" s="1104"/>
      <c r="CD19" s="1104"/>
      <c r="CE19" s="1104"/>
      <c r="CF19" s="1104"/>
      <c r="CG19" s="1105"/>
      <c r="CH19" s="1078"/>
      <c r="CI19" s="1079"/>
      <c r="CJ19" s="1079"/>
      <c r="CK19" s="1079"/>
      <c r="CL19" s="1080"/>
      <c r="CM19" s="1078"/>
      <c r="CN19" s="1079"/>
      <c r="CO19" s="1079"/>
      <c r="CP19" s="1079"/>
      <c r="CQ19" s="1080"/>
      <c r="CR19" s="1078"/>
      <c r="CS19" s="1079"/>
      <c r="CT19" s="1079"/>
      <c r="CU19" s="1079"/>
      <c r="CV19" s="1080"/>
      <c r="CW19" s="1078"/>
      <c r="CX19" s="1079"/>
      <c r="CY19" s="1079"/>
      <c r="CZ19" s="1079"/>
      <c r="DA19" s="1080"/>
      <c r="DB19" s="1078"/>
      <c r="DC19" s="1079"/>
      <c r="DD19" s="1079"/>
      <c r="DE19" s="1079"/>
      <c r="DF19" s="1080"/>
      <c r="DG19" s="1078"/>
      <c r="DH19" s="1079"/>
      <c r="DI19" s="1079"/>
      <c r="DJ19" s="1079"/>
      <c r="DK19" s="1080"/>
      <c r="DL19" s="1078"/>
      <c r="DM19" s="1079"/>
      <c r="DN19" s="1079"/>
      <c r="DO19" s="1079"/>
      <c r="DP19" s="1080"/>
      <c r="DQ19" s="1078"/>
      <c r="DR19" s="1079"/>
      <c r="DS19" s="1079"/>
      <c r="DT19" s="1079"/>
      <c r="DU19" s="1080"/>
      <c r="DV19" s="1081"/>
      <c r="DW19" s="1082"/>
      <c r="DX19" s="1082"/>
      <c r="DY19" s="1082"/>
      <c r="DZ19" s="1083"/>
      <c r="EA19" s="254"/>
    </row>
    <row r="20" spans="1:131" s="255" customFormat="1" ht="26.25" customHeight="1">
      <c r="A20" s="261">
        <v>14</v>
      </c>
      <c r="B20" s="1126"/>
      <c r="C20" s="1127"/>
      <c r="D20" s="1127"/>
      <c r="E20" s="1127"/>
      <c r="F20" s="1127"/>
      <c r="G20" s="1127"/>
      <c r="H20" s="1127"/>
      <c r="I20" s="1127"/>
      <c r="J20" s="1127"/>
      <c r="K20" s="1127"/>
      <c r="L20" s="1127"/>
      <c r="M20" s="1127"/>
      <c r="N20" s="1127"/>
      <c r="O20" s="1127"/>
      <c r="P20" s="1128"/>
      <c r="Q20" s="1132"/>
      <c r="R20" s="1133"/>
      <c r="S20" s="1133"/>
      <c r="T20" s="1133"/>
      <c r="U20" s="1133"/>
      <c r="V20" s="1133"/>
      <c r="W20" s="1133"/>
      <c r="X20" s="1133"/>
      <c r="Y20" s="1133"/>
      <c r="Z20" s="1133"/>
      <c r="AA20" s="1133"/>
      <c r="AB20" s="1133"/>
      <c r="AC20" s="1133"/>
      <c r="AD20" s="1133"/>
      <c r="AE20" s="1134"/>
      <c r="AF20" s="1108"/>
      <c r="AG20" s="1109"/>
      <c r="AH20" s="1109"/>
      <c r="AI20" s="1109"/>
      <c r="AJ20" s="1110"/>
      <c r="AK20" s="1175"/>
      <c r="AL20" s="1176"/>
      <c r="AM20" s="1176"/>
      <c r="AN20" s="1176"/>
      <c r="AO20" s="1176"/>
      <c r="AP20" s="1176"/>
      <c r="AQ20" s="1176"/>
      <c r="AR20" s="1176"/>
      <c r="AS20" s="1176"/>
      <c r="AT20" s="1176"/>
      <c r="AU20" s="1173"/>
      <c r="AV20" s="1173"/>
      <c r="AW20" s="1173"/>
      <c r="AX20" s="1173"/>
      <c r="AY20" s="1174"/>
      <c r="AZ20" s="252"/>
      <c r="BA20" s="252"/>
      <c r="BB20" s="252"/>
      <c r="BC20" s="252"/>
      <c r="BD20" s="252"/>
      <c r="BE20" s="253"/>
      <c r="BF20" s="253"/>
      <c r="BG20" s="253"/>
      <c r="BH20" s="253"/>
      <c r="BI20" s="253"/>
      <c r="BJ20" s="253"/>
      <c r="BK20" s="253"/>
      <c r="BL20" s="253"/>
      <c r="BM20" s="253"/>
      <c r="BN20" s="253"/>
      <c r="BO20" s="253"/>
      <c r="BP20" s="253"/>
      <c r="BQ20" s="262">
        <v>14</v>
      </c>
      <c r="BR20" s="263"/>
      <c r="BS20" s="1103"/>
      <c r="BT20" s="1104"/>
      <c r="BU20" s="1104"/>
      <c r="BV20" s="1104"/>
      <c r="BW20" s="1104"/>
      <c r="BX20" s="1104"/>
      <c r="BY20" s="1104"/>
      <c r="BZ20" s="1104"/>
      <c r="CA20" s="1104"/>
      <c r="CB20" s="1104"/>
      <c r="CC20" s="1104"/>
      <c r="CD20" s="1104"/>
      <c r="CE20" s="1104"/>
      <c r="CF20" s="1104"/>
      <c r="CG20" s="1105"/>
      <c r="CH20" s="1078"/>
      <c r="CI20" s="1079"/>
      <c r="CJ20" s="1079"/>
      <c r="CK20" s="1079"/>
      <c r="CL20" s="1080"/>
      <c r="CM20" s="1078"/>
      <c r="CN20" s="1079"/>
      <c r="CO20" s="1079"/>
      <c r="CP20" s="1079"/>
      <c r="CQ20" s="1080"/>
      <c r="CR20" s="1078"/>
      <c r="CS20" s="1079"/>
      <c r="CT20" s="1079"/>
      <c r="CU20" s="1079"/>
      <c r="CV20" s="1080"/>
      <c r="CW20" s="1078"/>
      <c r="CX20" s="1079"/>
      <c r="CY20" s="1079"/>
      <c r="CZ20" s="1079"/>
      <c r="DA20" s="1080"/>
      <c r="DB20" s="1078"/>
      <c r="DC20" s="1079"/>
      <c r="DD20" s="1079"/>
      <c r="DE20" s="1079"/>
      <c r="DF20" s="1080"/>
      <c r="DG20" s="1078"/>
      <c r="DH20" s="1079"/>
      <c r="DI20" s="1079"/>
      <c r="DJ20" s="1079"/>
      <c r="DK20" s="1080"/>
      <c r="DL20" s="1078"/>
      <c r="DM20" s="1079"/>
      <c r="DN20" s="1079"/>
      <c r="DO20" s="1079"/>
      <c r="DP20" s="1080"/>
      <c r="DQ20" s="1078"/>
      <c r="DR20" s="1079"/>
      <c r="DS20" s="1079"/>
      <c r="DT20" s="1079"/>
      <c r="DU20" s="1080"/>
      <c r="DV20" s="1081"/>
      <c r="DW20" s="1082"/>
      <c r="DX20" s="1082"/>
      <c r="DY20" s="1082"/>
      <c r="DZ20" s="1083"/>
      <c r="EA20" s="254"/>
    </row>
    <row r="21" spans="1:131" s="255" customFormat="1" ht="26.25" customHeight="1" thickBot="1">
      <c r="A21" s="261">
        <v>15</v>
      </c>
      <c r="B21" s="1126"/>
      <c r="C21" s="1127"/>
      <c r="D21" s="1127"/>
      <c r="E21" s="1127"/>
      <c r="F21" s="1127"/>
      <c r="G21" s="1127"/>
      <c r="H21" s="1127"/>
      <c r="I21" s="1127"/>
      <c r="J21" s="1127"/>
      <c r="K21" s="1127"/>
      <c r="L21" s="1127"/>
      <c r="M21" s="1127"/>
      <c r="N21" s="1127"/>
      <c r="O21" s="1127"/>
      <c r="P21" s="1128"/>
      <c r="Q21" s="1132"/>
      <c r="R21" s="1133"/>
      <c r="S21" s="1133"/>
      <c r="T21" s="1133"/>
      <c r="U21" s="1133"/>
      <c r="V21" s="1133"/>
      <c r="W21" s="1133"/>
      <c r="X21" s="1133"/>
      <c r="Y21" s="1133"/>
      <c r="Z21" s="1133"/>
      <c r="AA21" s="1133"/>
      <c r="AB21" s="1133"/>
      <c r="AC21" s="1133"/>
      <c r="AD21" s="1133"/>
      <c r="AE21" s="1134"/>
      <c r="AF21" s="1108"/>
      <c r="AG21" s="1109"/>
      <c r="AH21" s="1109"/>
      <c r="AI21" s="1109"/>
      <c r="AJ21" s="1110"/>
      <c r="AK21" s="1175"/>
      <c r="AL21" s="1176"/>
      <c r="AM21" s="1176"/>
      <c r="AN21" s="1176"/>
      <c r="AO21" s="1176"/>
      <c r="AP21" s="1176"/>
      <c r="AQ21" s="1176"/>
      <c r="AR21" s="1176"/>
      <c r="AS21" s="1176"/>
      <c r="AT21" s="1176"/>
      <c r="AU21" s="1173"/>
      <c r="AV21" s="1173"/>
      <c r="AW21" s="1173"/>
      <c r="AX21" s="1173"/>
      <c r="AY21" s="1174"/>
      <c r="AZ21" s="252"/>
      <c r="BA21" s="252"/>
      <c r="BB21" s="252"/>
      <c r="BC21" s="252"/>
      <c r="BD21" s="252"/>
      <c r="BE21" s="253"/>
      <c r="BF21" s="253"/>
      <c r="BG21" s="253"/>
      <c r="BH21" s="253"/>
      <c r="BI21" s="253"/>
      <c r="BJ21" s="253"/>
      <c r="BK21" s="253"/>
      <c r="BL21" s="253"/>
      <c r="BM21" s="253"/>
      <c r="BN21" s="253"/>
      <c r="BO21" s="253"/>
      <c r="BP21" s="253"/>
      <c r="BQ21" s="262">
        <v>15</v>
      </c>
      <c r="BR21" s="263"/>
      <c r="BS21" s="1103"/>
      <c r="BT21" s="1104"/>
      <c r="BU21" s="1104"/>
      <c r="BV21" s="1104"/>
      <c r="BW21" s="1104"/>
      <c r="BX21" s="1104"/>
      <c r="BY21" s="1104"/>
      <c r="BZ21" s="1104"/>
      <c r="CA21" s="1104"/>
      <c r="CB21" s="1104"/>
      <c r="CC21" s="1104"/>
      <c r="CD21" s="1104"/>
      <c r="CE21" s="1104"/>
      <c r="CF21" s="1104"/>
      <c r="CG21" s="1105"/>
      <c r="CH21" s="1078"/>
      <c r="CI21" s="1079"/>
      <c r="CJ21" s="1079"/>
      <c r="CK21" s="1079"/>
      <c r="CL21" s="1080"/>
      <c r="CM21" s="1078"/>
      <c r="CN21" s="1079"/>
      <c r="CO21" s="1079"/>
      <c r="CP21" s="1079"/>
      <c r="CQ21" s="1080"/>
      <c r="CR21" s="1078"/>
      <c r="CS21" s="1079"/>
      <c r="CT21" s="1079"/>
      <c r="CU21" s="1079"/>
      <c r="CV21" s="1080"/>
      <c r="CW21" s="1078"/>
      <c r="CX21" s="1079"/>
      <c r="CY21" s="1079"/>
      <c r="CZ21" s="1079"/>
      <c r="DA21" s="1080"/>
      <c r="DB21" s="1078"/>
      <c r="DC21" s="1079"/>
      <c r="DD21" s="1079"/>
      <c r="DE21" s="1079"/>
      <c r="DF21" s="1080"/>
      <c r="DG21" s="1078"/>
      <c r="DH21" s="1079"/>
      <c r="DI21" s="1079"/>
      <c r="DJ21" s="1079"/>
      <c r="DK21" s="1080"/>
      <c r="DL21" s="1078"/>
      <c r="DM21" s="1079"/>
      <c r="DN21" s="1079"/>
      <c r="DO21" s="1079"/>
      <c r="DP21" s="1080"/>
      <c r="DQ21" s="1078"/>
      <c r="DR21" s="1079"/>
      <c r="DS21" s="1079"/>
      <c r="DT21" s="1079"/>
      <c r="DU21" s="1080"/>
      <c r="DV21" s="1081"/>
      <c r="DW21" s="1082"/>
      <c r="DX21" s="1082"/>
      <c r="DY21" s="1082"/>
      <c r="DZ21" s="1083"/>
      <c r="EA21" s="254"/>
    </row>
    <row r="22" spans="1:131" s="255" customFormat="1" ht="26.25" customHeight="1">
      <c r="A22" s="261">
        <v>16</v>
      </c>
      <c r="B22" s="1126"/>
      <c r="C22" s="1127"/>
      <c r="D22" s="1127"/>
      <c r="E22" s="1127"/>
      <c r="F22" s="1127"/>
      <c r="G22" s="1127"/>
      <c r="H22" s="1127"/>
      <c r="I22" s="1127"/>
      <c r="J22" s="1127"/>
      <c r="K22" s="1127"/>
      <c r="L22" s="1127"/>
      <c r="M22" s="1127"/>
      <c r="N22" s="1127"/>
      <c r="O22" s="1127"/>
      <c r="P22" s="1128"/>
      <c r="Q22" s="1170"/>
      <c r="R22" s="1171"/>
      <c r="S22" s="1171"/>
      <c r="T22" s="1171"/>
      <c r="U22" s="1171"/>
      <c r="V22" s="1171"/>
      <c r="W22" s="1171"/>
      <c r="X22" s="1171"/>
      <c r="Y22" s="1171"/>
      <c r="Z22" s="1171"/>
      <c r="AA22" s="1171"/>
      <c r="AB22" s="1171"/>
      <c r="AC22" s="1171"/>
      <c r="AD22" s="1171"/>
      <c r="AE22" s="1172"/>
      <c r="AF22" s="1108"/>
      <c r="AG22" s="1109"/>
      <c r="AH22" s="1109"/>
      <c r="AI22" s="1109"/>
      <c r="AJ22" s="1110"/>
      <c r="AK22" s="1166"/>
      <c r="AL22" s="1167"/>
      <c r="AM22" s="1167"/>
      <c r="AN22" s="1167"/>
      <c r="AO22" s="1167"/>
      <c r="AP22" s="1167"/>
      <c r="AQ22" s="1167"/>
      <c r="AR22" s="1167"/>
      <c r="AS22" s="1167"/>
      <c r="AT22" s="1167"/>
      <c r="AU22" s="1168"/>
      <c r="AV22" s="1168"/>
      <c r="AW22" s="1168"/>
      <c r="AX22" s="1168"/>
      <c r="AY22" s="1169"/>
      <c r="AZ22" s="1124" t="s">
        <v>394</v>
      </c>
      <c r="BA22" s="1124"/>
      <c r="BB22" s="1124"/>
      <c r="BC22" s="1124"/>
      <c r="BD22" s="1125"/>
      <c r="BE22" s="253"/>
      <c r="BF22" s="253"/>
      <c r="BG22" s="253"/>
      <c r="BH22" s="253"/>
      <c r="BI22" s="253"/>
      <c r="BJ22" s="253"/>
      <c r="BK22" s="253"/>
      <c r="BL22" s="253"/>
      <c r="BM22" s="253"/>
      <c r="BN22" s="253"/>
      <c r="BO22" s="253"/>
      <c r="BP22" s="253"/>
      <c r="BQ22" s="262">
        <v>16</v>
      </c>
      <c r="BR22" s="263"/>
      <c r="BS22" s="1103"/>
      <c r="BT22" s="1104"/>
      <c r="BU22" s="1104"/>
      <c r="BV22" s="1104"/>
      <c r="BW22" s="1104"/>
      <c r="BX22" s="1104"/>
      <c r="BY22" s="1104"/>
      <c r="BZ22" s="1104"/>
      <c r="CA22" s="1104"/>
      <c r="CB22" s="1104"/>
      <c r="CC22" s="1104"/>
      <c r="CD22" s="1104"/>
      <c r="CE22" s="1104"/>
      <c r="CF22" s="1104"/>
      <c r="CG22" s="1105"/>
      <c r="CH22" s="1078"/>
      <c r="CI22" s="1079"/>
      <c r="CJ22" s="1079"/>
      <c r="CK22" s="1079"/>
      <c r="CL22" s="1080"/>
      <c r="CM22" s="1078"/>
      <c r="CN22" s="1079"/>
      <c r="CO22" s="1079"/>
      <c r="CP22" s="1079"/>
      <c r="CQ22" s="1080"/>
      <c r="CR22" s="1078"/>
      <c r="CS22" s="1079"/>
      <c r="CT22" s="1079"/>
      <c r="CU22" s="1079"/>
      <c r="CV22" s="1080"/>
      <c r="CW22" s="1078"/>
      <c r="CX22" s="1079"/>
      <c r="CY22" s="1079"/>
      <c r="CZ22" s="1079"/>
      <c r="DA22" s="1080"/>
      <c r="DB22" s="1078"/>
      <c r="DC22" s="1079"/>
      <c r="DD22" s="1079"/>
      <c r="DE22" s="1079"/>
      <c r="DF22" s="1080"/>
      <c r="DG22" s="1078"/>
      <c r="DH22" s="1079"/>
      <c r="DI22" s="1079"/>
      <c r="DJ22" s="1079"/>
      <c r="DK22" s="1080"/>
      <c r="DL22" s="1078"/>
      <c r="DM22" s="1079"/>
      <c r="DN22" s="1079"/>
      <c r="DO22" s="1079"/>
      <c r="DP22" s="1080"/>
      <c r="DQ22" s="1078"/>
      <c r="DR22" s="1079"/>
      <c r="DS22" s="1079"/>
      <c r="DT22" s="1079"/>
      <c r="DU22" s="1080"/>
      <c r="DV22" s="1081"/>
      <c r="DW22" s="1082"/>
      <c r="DX22" s="1082"/>
      <c r="DY22" s="1082"/>
      <c r="DZ22" s="1083"/>
      <c r="EA22" s="254"/>
    </row>
    <row r="23" spans="1:131" s="255" customFormat="1" ht="26.25" customHeight="1" thickBot="1">
      <c r="A23" s="264" t="s">
        <v>395</v>
      </c>
      <c r="B23" s="1033" t="s">
        <v>396</v>
      </c>
      <c r="C23" s="1034"/>
      <c r="D23" s="1034"/>
      <c r="E23" s="1034"/>
      <c r="F23" s="1034"/>
      <c r="G23" s="1034"/>
      <c r="H23" s="1034"/>
      <c r="I23" s="1034"/>
      <c r="J23" s="1034"/>
      <c r="K23" s="1034"/>
      <c r="L23" s="1034"/>
      <c r="M23" s="1034"/>
      <c r="N23" s="1034"/>
      <c r="O23" s="1034"/>
      <c r="P23" s="1035"/>
      <c r="Q23" s="1157">
        <f>SUM(Q7:U22)</f>
        <v>3897</v>
      </c>
      <c r="R23" s="1158"/>
      <c r="S23" s="1158"/>
      <c r="T23" s="1158"/>
      <c r="U23" s="1158"/>
      <c r="V23" s="1158">
        <f>SUM(V7:Z22)</f>
        <v>3638</v>
      </c>
      <c r="W23" s="1158"/>
      <c r="X23" s="1158"/>
      <c r="Y23" s="1158"/>
      <c r="Z23" s="1158"/>
      <c r="AA23" s="1158">
        <f>SUM(AA7:AE22)</f>
        <v>259</v>
      </c>
      <c r="AB23" s="1158"/>
      <c r="AC23" s="1158"/>
      <c r="AD23" s="1158"/>
      <c r="AE23" s="1159"/>
      <c r="AF23" s="1160">
        <v>39</v>
      </c>
      <c r="AG23" s="1158"/>
      <c r="AH23" s="1158"/>
      <c r="AI23" s="1158"/>
      <c r="AJ23" s="1161"/>
      <c r="AK23" s="1162"/>
      <c r="AL23" s="1163"/>
      <c r="AM23" s="1163"/>
      <c r="AN23" s="1163"/>
      <c r="AO23" s="1163"/>
      <c r="AP23" s="1158">
        <f>SUM(AP7:AT22)</f>
        <v>3123</v>
      </c>
      <c r="AQ23" s="1158"/>
      <c r="AR23" s="1158"/>
      <c r="AS23" s="1158"/>
      <c r="AT23" s="1158"/>
      <c r="AU23" s="1164"/>
      <c r="AV23" s="1164"/>
      <c r="AW23" s="1164"/>
      <c r="AX23" s="1164"/>
      <c r="AY23" s="1165"/>
      <c r="AZ23" s="1154" t="s">
        <v>397</v>
      </c>
      <c r="BA23" s="1155"/>
      <c r="BB23" s="1155"/>
      <c r="BC23" s="1155"/>
      <c r="BD23" s="1156"/>
      <c r="BE23" s="253"/>
      <c r="BF23" s="253"/>
      <c r="BG23" s="253"/>
      <c r="BH23" s="253"/>
      <c r="BI23" s="253"/>
      <c r="BJ23" s="253"/>
      <c r="BK23" s="253"/>
      <c r="BL23" s="253"/>
      <c r="BM23" s="253"/>
      <c r="BN23" s="253"/>
      <c r="BO23" s="253"/>
      <c r="BP23" s="253"/>
      <c r="BQ23" s="262">
        <v>17</v>
      </c>
      <c r="BR23" s="263"/>
      <c r="BS23" s="1103"/>
      <c r="BT23" s="1104"/>
      <c r="BU23" s="1104"/>
      <c r="BV23" s="1104"/>
      <c r="BW23" s="1104"/>
      <c r="BX23" s="1104"/>
      <c r="BY23" s="1104"/>
      <c r="BZ23" s="1104"/>
      <c r="CA23" s="1104"/>
      <c r="CB23" s="1104"/>
      <c r="CC23" s="1104"/>
      <c r="CD23" s="1104"/>
      <c r="CE23" s="1104"/>
      <c r="CF23" s="1104"/>
      <c r="CG23" s="1105"/>
      <c r="CH23" s="1078"/>
      <c r="CI23" s="1079"/>
      <c r="CJ23" s="1079"/>
      <c r="CK23" s="1079"/>
      <c r="CL23" s="1080"/>
      <c r="CM23" s="1078"/>
      <c r="CN23" s="1079"/>
      <c r="CO23" s="1079"/>
      <c r="CP23" s="1079"/>
      <c r="CQ23" s="1080"/>
      <c r="CR23" s="1078"/>
      <c r="CS23" s="1079"/>
      <c r="CT23" s="1079"/>
      <c r="CU23" s="1079"/>
      <c r="CV23" s="1080"/>
      <c r="CW23" s="1078"/>
      <c r="CX23" s="1079"/>
      <c r="CY23" s="1079"/>
      <c r="CZ23" s="1079"/>
      <c r="DA23" s="1080"/>
      <c r="DB23" s="1078"/>
      <c r="DC23" s="1079"/>
      <c r="DD23" s="1079"/>
      <c r="DE23" s="1079"/>
      <c r="DF23" s="1080"/>
      <c r="DG23" s="1078"/>
      <c r="DH23" s="1079"/>
      <c r="DI23" s="1079"/>
      <c r="DJ23" s="1079"/>
      <c r="DK23" s="1080"/>
      <c r="DL23" s="1078"/>
      <c r="DM23" s="1079"/>
      <c r="DN23" s="1079"/>
      <c r="DO23" s="1079"/>
      <c r="DP23" s="1080"/>
      <c r="DQ23" s="1078"/>
      <c r="DR23" s="1079"/>
      <c r="DS23" s="1079"/>
      <c r="DT23" s="1079"/>
      <c r="DU23" s="1080"/>
      <c r="DV23" s="1081"/>
      <c r="DW23" s="1082"/>
      <c r="DX23" s="1082"/>
      <c r="DY23" s="1082"/>
      <c r="DZ23" s="1083"/>
      <c r="EA23" s="254"/>
    </row>
    <row r="24" spans="1:131" s="255" customFormat="1" ht="26.25" customHeight="1">
      <c r="A24" s="1153" t="s">
        <v>398</v>
      </c>
      <c r="B24" s="1153"/>
      <c r="C24" s="1153"/>
      <c r="D24" s="1153"/>
      <c r="E24" s="1153"/>
      <c r="F24" s="1153"/>
      <c r="G24" s="1153"/>
      <c r="H24" s="1153"/>
      <c r="I24" s="1153"/>
      <c r="J24" s="1153"/>
      <c r="K24" s="1153"/>
      <c r="L24" s="1153"/>
      <c r="M24" s="1153"/>
      <c r="N24" s="1153"/>
      <c r="O24" s="1153"/>
      <c r="P24" s="1153"/>
      <c r="Q24" s="1153"/>
      <c r="R24" s="1153"/>
      <c r="S24" s="1153"/>
      <c r="T24" s="1153"/>
      <c r="U24" s="1153"/>
      <c r="V24" s="1153"/>
      <c r="W24" s="1153"/>
      <c r="X24" s="1153"/>
      <c r="Y24" s="1153"/>
      <c r="Z24" s="1153"/>
      <c r="AA24" s="1153"/>
      <c r="AB24" s="1153"/>
      <c r="AC24" s="1153"/>
      <c r="AD24" s="1153"/>
      <c r="AE24" s="1153"/>
      <c r="AF24" s="1153"/>
      <c r="AG24" s="1153"/>
      <c r="AH24" s="1153"/>
      <c r="AI24" s="1153"/>
      <c r="AJ24" s="1153"/>
      <c r="AK24" s="1153"/>
      <c r="AL24" s="1153"/>
      <c r="AM24" s="1153"/>
      <c r="AN24" s="1153"/>
      <c r="AO24" s="1153"/>
      <c r="AP24" s="1153"/>
      <c r="AQ24" s="1153"/>
      <c r="AR24" s="1153"/>
      <c r="AS24" s="1153"/>
      <c r="AT24" s="1153"/>
      <c r="AU24" s="1153"/>
      <c r="AV24" s="1153"/>
      <c r="AW24" s="1153"/>
      <c r="AX24" s="1153"/>
      <c r="AY24" s="1153"/>
      <c r="AZ24" s="252"/>
      <c r="BA24" s="252"/>
      <c r="BB24" s="252"/>
      <c r="BC24" s="252"/>
      <c r="BD24" s="252"/>
      <c r="BE24" s="253"/>
      <c r="BF24" s="253"/>
      <c r="BG24" s="253"/>
      <c r="BH24" s="253"/>
      <c r="BI24" s="253"/>
      <c r="BJ24" s="253"/>
      <c r="BK24" s="253"/>
      <c r="BL24" s="253"/>
      <c r="BM24" s="253"/>
      <c r="BN24" s="253"/>
      <c r="BO24" s="253"/>
      <c r="BP24" s="253"/>
      <c r="BQ24" s="262">
        <v>18</v>
      </c>
      <c r="BR24" s="263"/>
      <c r="BS24" s="1103"/>
      <c r="BT24" s="1104"/>
      <c r="BU24" s="1104"/>
      <c r="BV24" s="1104"/>
      <c r="BW24" s="1104"/>
      <c r="BX24" s="1104"/>
      <c r="BY24" s="1104"/>
      <c r="BZ24" s="1104"/>
      <c r="CA24" s="1104"/>
      <c r="CB24" s="1104"/>
      <c r="CC24" s="1104"/>
      <c r="CD24" s="1104"/>
      <c r="CE24" s="1104"/>
      <c r="CF24" s="1104"/>
      <c r="CG24" s="1105"/>
      <c r="CH24" s="1078"/>
      <c r="CI24" s="1079"/>
      <c r="CJ24" s="1079"/>
      <c r="CK24" s="1079"/>
      <c r="CL24" s="1080"/>
      <c r="CM24" s="1078"/>
      <c r="CN24" s="1079"/>
      <c r="CO24" s="1079"/>
      <c r="CP24" s="1079"/>
      <c r="CQ24" s="1080"/>
      <c r="CR24" s="1078"/>
      <c r="CS24" s="1079"/>
      <c r="CT24" s="1079"/>
      <c r="CU24" s="1079"/>
      <c r="CV24" s="1080"/>
      <c r="CW24" s="1078"/>
      <c r="CX24" s="1079"/>
      <c r="CY24" s="1079"/>
      <c r="CZ24" s="1079"/>
      <c r="DA24" s="1080"/>
      <c r="DB24" s="1078"/>
      <c r="DC24" s="1079"/>
      <c r="DD24" s="1079"/>
      <c r="DE24" s="1079"/>
      <c r="DF24" s="1080"/>
      <c r="DG24" s="1078"/>
      <c r="DH24" s="1079"/>
      <c r="DI24" s="1079"/>
      <c r="DJ24" s="1079"/>
      <c r="DK24" s="1080"/>
      <c r="DL24" s="1078"/>
      <c r="DM24" s="1079"/>
      <c r="DN24" s="1079"/>
      <c r="DO24" s="1079"/>
      <c r="DP24" s="1080"/>
      <c r="DQ24" s="1078"/>
      <c r="DR24" s="1079"/>
      <c r="DS24" s="1079"/>
      <c r="DT24" s="1079"/>
      <c r="DU24" s="1080"/>
      <c r="DV24" s="1081"/>
      <c r="DW24" s="1082"/>
      <c r="DX24" s="1082"/>
      <c r="DY24" s="1082"/>
      <c r="DZ24" s="1083"/>
      <c r="EA24" s="254"/>
    </row>
    <row r="25" spans="1:131" s="247" customFormat="1" ht="26.25" customHeight="1" thickBot="1">
      <c r="A25" s="1152" t="s">
        <v>399</v>
      </c>
      <c r="B25" s="1152"/>
      <c r="C25" s="1152"/>
      <c r="D25" s="1152"/>
      <c r="E25" s="1152"/>
      <c r="F25" s="1152"/>
      <c r="G25" s="1152"/>
      <c r="H25" s="1152"/>
      <c r="I25" s="1152"/>
      <c r="J25" s="1152"/>
      <c r="K25" s="1152"/>
      <c r="L25" s="1152"/>
      <c r="M25" s="1152"/>
      <c r="N25" s="1152"/>
      <c r="O25" s="1152"/>
      <c r="P25" s="1152"/>
      <c r="Q25" s="1152"/>
      <c r="R25" s="1152"/>
      <c r="S25" s="1152"/>
      <c r="T25" s="1152"/>
      <c r="U25" s="1152"/>
      <c r="V25" s="1152"/>
      <c r="W25" s="1152"/>
      <c r="X25" s="1152"/>
      <c r="Y25" s="1152"/>
      <c r="Z25" s="1152"/>
      <c r="AA25" s="1152"/>
      <c r="AB25" s="1152"/>
      <c r="AC25" s="1152"/>
      <c r="AD25" s="1152"/>
      <c r="AE25" s="1152"/>
      <c r="AF25" s="1152"/>
      <c r="AG25" s="1152"/>
      <c r="AH25" s="1152"/>
      <c r="AI25" s="1152"/>
      <c r="AJ25" s="1152"/>
      <c r="AK25" s="1152"/>
      <c r="AL25" s="1152"/>
      <c r="AM25" s="1152"/>
      <c r="AN25" s="1152"/>
      <c r="AO25" s="1152"/>
      <c r="AP25" s="1152"/>
      <c r="AQ25" s="1152"/>
      <c r="AR25" s="1152"/>
      <c r="AS25" s="1152"/>
      <c r="AT25" s="1152"/>
      <c r="AU25" s="1152"/>
      <c r="AV25" s="1152"/>
      <c r="AW25" s="1152"/>
      <c r="AX25" s="1152"/>
      <c r="AY25" s="1152"/>
      <c r="AZ25" s="1152"/>
      <c r="BA25" s="1152"/>
      <c r="BB25" s="1152"/>
      <c r="BC25" s="1152"/>
      <c r="BD25" s="1152"/>
      <c r="BE25" s="1152"/>
      <c r="BF25" s="1152"/>
      <c r="BG25" s="1152"/>
      <c r="BH25" s="1152"/>
      <c r="BI25" s="1152"/>
      <c r="BJ25" s="252"/>
      <c r="BK25" s="252"/>
      <c r="BL25" s="252"/>
      <c r="BM25" s="252"/>
      <c r="BN25" s="252"/>
      <c r="BO25" s="265"/>
      <c r="BP25" s="265"/>
      <c r="BQ25" s="262">
        <v>19</v>
      </c>
      <c r="BR25" s="263"/>
      <c r="BS25" s="1103"/>
      <c r="BT25" s="1104"/>
      <c r="BU25" s="1104"/>
      <c r="BV25" s="1104"/>
      <c r="BW25" s="1104"/>
      <c r="BX25" s="1104"/>
      <c r="BY25" s="1104"/>
      <c r="BZ25" s="1104"/>
      <c r="CA25" s="1104"/>
      <c r="CB25" s="1104"/>
      <c r="CC25" s="1104"/>
      <c r="CD25" s="1104"/>
      <c r="CE25" s="1104"/>
      <c r="CF25" s="1104"/>
      <c r="CG25" s="1105"/>
      <c r="CH25" s="1078"/>
      <c r="CI25" s="1079"/>
      <c r="CJ25" s="1079"/>
      <c r="CK25" s="1079"/>
      <c r="CL25" s="1080"/>
      <c r="CM25" s="1078"/>
      <c r="CN25" s="1079"/>
      <c r="CO25" s="1079"/>
      <c r="CP25" s="1079"/>
      <c r="CQ25" s="1080"/>
      <c r="CR25" s="1078"/>
      <c r="CS25" s="1079"/>
      <c r="CT25" s="1079"/>
      <c r="CU25" s="1079"/>
      <c r="CV25" s="1080"/>
      <c r="CW25" s="1078"/>
      <c r="CX25" s="1079"/>
      <c r="CY25" s="1079"/>
      <c r="CZ25" s="1079"/>
      <c r="DA25" s="1080"/>
      <c r="DB25" s="1078"/>
      <c r="DC25" s="1079"/>
      <c r="DD25" s="1079"/>
      <c r="DE25" s="1079"/>
      <c r="DF25" s="1080"/>
      <c r="DG25" s="1078"/>
      <c r="DH25" s="1079"/>
      <c r="DI25" s="1079"/>
      <c r="DJ25" s="1079"/>
      <c r="DK25" s="1080"/>
      <c r="DL25" s="1078"/>
      <c r="DM25" s="1079"/>
      <c r="DN25" s="1079"/>
      <c r="DO25" s="1079"/>
      <c r="DP25" s="1080"/>
      <c r="DQ25" s="1078"/>
      <c r="DR25" s="1079"/>
      <c r="DS25" s="1079"/>
      <c r="DT25" s="1079"/>
      <c r="DU25" s="1080"/>
      <c r="DV25" s="1081"/>
      <c r="DW25" s="1082"/>
      <c r="DX25" s="1082"/>
      <c r="DY25" s="1082"/>
      <c r="DZ25" s="1083"/>
      <c r="EA25" s="246"/>
    </row>
    <row r="26" spans="1:131" s="247" customFormat="1" ht="26.25" customHeight="1">
      <c r="A26" s="1084" t="s">
        <v>375</v>
      </c>
      <c r="B26" s="1085"/>
      <c r="C26" s="1085"/>
      <c r="D26" s="1085"/>
      <c r="E26" s="1085"/>
      <c r="F26" s="1085"/>
      <c r="G26" s="1085"/>
      <c r="H26" s="1085"/>
      <c r="I26" s="1085"/>
      <c r="J26" s="1085"/>
      <c r="K26" s="1085"/>
      <c r="L26" s="1085"/>
      <c r="M26" s="1085"/>
      <c r="N26" s="1085"/>
      <c r="O26" s="1085"/>
      <c r="P26" s="1086"/>
      <c r="Q26" s="1090" t="s">
        <v>400</v>
      </c>
      <c r="R26" s="1091"/>
      <c r="S26" s="1091"/>
      <c r="T26" s="1091"/>
      <c r="U26" s="1092"/>
      <c r="V26" s="1090" t="s">
        <v>401</v>
      </c>
      <c r="W26" s="1091"/>
      <c r="X26" s="1091"/>
      <c r="Y26" s="1091"/>
      <c r="Z26" s="1092"/>
      <c r="AA26" s="1090" t="s">
        <v>402</v>
      </c>
      <c r="AB26" s="1091"/>
      <c r="AC26" s="1091"/>
      <c r="AD26" s="1091"/>
      <c r="AE26" s="1091"/>
      <c r="AF26" s="1148" t="s">
        <v>403</v>
      </c>
      <c r="AG26" s="1097"/>
      <c r="AH26" s="1097"/>
      <c r="AI26" s="1097"/>
      <c r="AJ26" s="1149"/>
      <c r="AK26" s="1091" t="s">
        <v>404</v>
      </c>
      <c r="AL26" s="1091"/>
      <c r="AM26" s="1091"/>
      <c r="AN26" s="1091"/>
      <c r="AO26" s="1092"/>
      <c r="AP26" s="1090" t="s">
        <v>405</v>
      </c>
      <c r="AQ26" s="1091"/>
      <c r="AR26" s="1091"/>
      <c r="AS26" s="1091"/>
      <c r="AT26" s="1092"/>
      <c r="AU26" s="1090" t="s">
        <v>406</v>
      </c>
      <c r="AV26" s="1091"/>
      <c r="AW26" s="1091"/>
      <c r="AX26" s="1091"/>
      <c r="AY26" s="1092"/>
      <c r="AZ26" s="1090" t="s">
        <v>407</v>
      </c>
      <c r="BA26" s="1091"/>
      <c r="BB26" s="1091"/>
      <c r="BC26" s="1091"/>
      <c r="BD26" s="1092"/>
      <c r="BE26" s="1090" t="s">
        <v>382</v>
      </c>
      <c r="BF26" s="1091"/>
      <c r="BG26" s="1091"/>
      <c r="BH26" s="1091"/>
      <c r="BI26" s="1106"/>
      <c r="BJ26" s="252"/>
      <c r="BK26" s="252"/>
      <c r="BL26" s="252"/>
      <c r="BM26" s="252"/>
      <c r="BN26" s="252"/>
      <c r="BO26" s="265"/>
      <c r="BP26" s="265"/>
      <c r="BQ26" s="262">
        <v>20</v>
      </c>
      <c r="BR26" s="263"/>
      <c r="BS26" s="1103"/>
      <c r="BT26" s="1104"/>
      <c r="BU26" s="1104"/>
      <c r="BV26" s="1104"/>
      <c r="BW26" s="1104"/>
      <c r="BX26" s="1104"/>
      <c r="BY26" s="1104"/>
      <c r="BZ26" s="1104"/>
      <c r="CA26" s="1104"/>
      <c r="CB26" s="1104"/>
      <c r="CC26" s="1104"/>
      <c r="CD26" s="1104"/>
      <c r="CE26" s="1104"/>
      <c r="CF26" s="1104"/>
      <c r="CG26" s="1105"/>
      <c r="CH26" s="1078"/>
      <c r="CI26" s="1079"/>
      <c r="CJ26" s="1079"/>
      <c r="CK26" s="1079"/>
      <c r="CL26" s="1080"/>
      <c r="CM26" s="1078"/>
      <c r="CN26" s="1079"/>
      <c r="CO26" s="1079"/>
      <c r="CP26" s="1079"/>
      <c r="CQ26" s="1080"/>
      <c r="CR26" s="1078"/>
      <c r="CS26" s="1079"/>
      <c r="CT26" s="1079"/>
      <c r="CU26" s="1079"/>
      <c r="CV26" s="1080"/>
      <c r="CW26" s="1078"/>
      <c r="CX26" s="1079"/>
      <c r="CY26" s="1079"/>
      <c r="CZ26" s="1079"/>
      <c r="DA26" s="1080"/>
      <c r="DB26" s="1078"/>
      <c r="DC26" s="1079"/>
      <c r="DD26" s="1079"/>
      <c r="DE26" s="1079"/>
      <c r="DF26" s="1080"/>
      <c r="DG26" s="1078"/>
      <c r="DH26" s="1079"/>
      <c r="DI26" s="1079"/>
      <c r="DJ26" s="1079"/>
      <c r="DK26" s="1080"/>
      <c r="DL26" s="1078"/>
      <c r="DM26" s="1079"/>
      <c r="DN26" s="1079"/>
      <c r="DO26" s="1079"/>
      <c r="DP26" s="1080"/>
      <c r="DQ26" s="1078"/>
      <c r="DR26" s="1079"/>
      <c r="DS26" s="1079"/>
      <c r="DT26" s="1079"/>
      <c r="DU26" s="1080"/>
      <c r="DV26" s="1081"/>
      <c r="DW26" s="1082"/>
      <c r="DX26" s="1082"/>
      <c r="DY26" s="1082"/>
      <c r="DZ26" s="1083"/>
      <c r="EA26" s="246"/>
    </row>
    <row r="27" spans="1:131" s="247" customFormat="1" ht="26.25" customHeight="1" thickBot="1">
      <c r="A27" s="1087"/>
      <c r="B27" s="1088"/>
      <c r="C27" s="1088"/>
      <c r="D27" s="1088"/>
      <c r="E27" s="1088"/>
      <c r="F27" s="1088"/>
      <c r="G27" s="1088"/>
      <c r="H27" s="1088"/>
      <c r="I27" s="1088"/>
      <c r="J27" s="1088"/>
      <c r="K27" s="1088"/>
      <c r="L27" s="1088"/>
      <c r="M27" s="1088"/>
      <c r="N27" s="1088"/>
      <c r="O27" s="1088"/>
      <c r="P27" s="1089"/>
      <c r="Q27" s="1093"/>
      <c r="R27" s="1094"/>
      <c r="S27" s="1094"/>
      <c r="T27" s="1094"/>
      <c r="U27" s="1095"/>
      <c r="V27" s="1093"/>
      <c r="W27" s="1094"/>
      <c r="X27" s="1094"/>
      <c r="Y27" s="1094"/>
      <c r="Z27" s="1095"/>
      <c r="AA27" s="1093"/>
      <c r="AB27" s="1094"/>
      <c r="AC27" s="1094"/>
      <c r="AD27" s="1094"/>
      <c r="AE27" s="1094"/>
      <c r="AF27" s="1150"/>
      <c r="AG27" s="1100"/>
      <c r="AH27" s="1100"/>
      <c r="AI27" s="1100"/>
      <c r="AJ27" s="1151"/>
      <c r="AK27" s="1094"/>
      <c r="AL27" s="1094"/>
      <c r="AM27" s="1094"/>
      <c r="AN27" s="1094"/>
      <c r="AO27" s="1095"/>
      <c r="AP27" s="1093"/>
      <c r="AQ27" s="1094"/>
      <c r="AR27" s="1094"/>
      <c r="AS27" s="1094"/>
      <c r="AT27" s="1095"/>
      <c r="AU27" s="1093"/>
      <c r="AV27" s="1094"/>
      <c r="AW27" s="1094"/>
      <c r="AX27" s="1094"/>
      <c r="AY27" s="1095"/>
      <c r="AZ27" s="1093"/>
      <c r="BA27" s="1094"/>
      <c r="BB27" s="1094"/>
      <c r="BC27" s="1094"/>
      <c r="BD27" s="1095"/>
      <c r="BE27" s="1093"/>
      <c r="BF27" s="1094"/>
      <c r="BG27" s="1094"/>
      <c r="BH27" s="1094"/>
      <c r="BI27" s="1107"/>
      <c r="BJ27" s="252"/>
      <c r="BK27" s="252"/>
      <c r="BL27" s="252"/>
      <c r="BM27" s="252"/>
      <c r="BN27" s="252"/>
      <c r="BO27" s="265"/>
      <c r="BP27" s="265"/>
      <c r="BQ27" s="262">
        <v>21</v>
      </c>
      <c r="BR27" s="263"/>
      <c r="BS27" s="1103"/>
      <c r="BT27" s="1104"/>
      <c r="BU27" s="1104"/>
      <c r="BV27" s="1104"/>
      <c r="BW27" s="1104"/>
      <c r="BX27" s="1104"/>
      <c r="BY27" s="1104"/>
      <c r="BZ27" s="1104"/>
      <c r="CA27" s="1104"/>
      <c r="CB27" s="1104"/>
      <c r="CC27" s="1104"/>
      <c r="CD27" s="1104"/>
      <c r="CE27" s="1104"/>
      <c r="CF27" s="1104"/>
      <c r="CG27" s="1105"/>
      <c r="CH27" s="1078"/>
      <c r="CI27" s="1079"/>
      <c r="CJ27" s="1079"/>
      <c r="CK27" s="1079"/>
      <c r="CL27" s="1080"/>
      <c r="CM27" s="1078"/>
      <c r="CN27" s="1079"/>
      <c r="CO27" s="1079"/>
      <c r="CP27" s="1079"/>
      <c r="CQ27" s="1080"/>
      <c r="CR27" s="1078"/>
      <c r="CS27" s="1079"/>
      <c r="CT27" s="1079"/>
      <c r="CU27" s="1079"/>
      <c r="CV27" s="1080"/>
      <c r="CW27" s="1078"/>
      <c r="CX27" s="1079"/>
      <c r="CY27" s="1079"/>
      <c r="CZ27" s="1079"/>
      <c r="DA27" s="1080"/>
      <c r="DB27" s="1078"/>
      <c r="DC27" s="1079"/>
      <c r="DD27" s="1079"/>
      <c r="DE27" s="1079"/>
      <c r="DF27" s="1080"/>
      <c r="DG27" s="1078"/>
      <c r="DH27" s="1079"/>
      <c r="DI27" s="1079"/>
      <c r="DJ27" s="1079"/>
      <c r="DK27" s="1080"/>
      <c r="DL27" s="1078"/>
      <c r="DM27" s="1079"/>
      <c r="DN27" s="1079"/>
      <c r="DO27" s="1079"/>
      <c r="DP27" s="1080"/>
      <c r="DQ27" s="1078"/>
      <c r="DR27" s="1079"/>
      <c r="DS27" s="1079"/>
      <c r="DT27" s="1079"/>
      <c r="DU27" s="1080"/>
      <c r="DV27" s="1081"/>
      <c r="DW27" s="1082"/>
      <c r="DX27" s="1082"/>
      <c r="DY27" s="1082"/>
      <c r="DZ27" s="1083"/>
      <c r="EA27" s="246"/>
    </row>
    <row r="28" spans="1:131" s="247" customFormat="1" ht="26.25" customHeight="1" thickTop="1">
      <c r="A28" s="266">
        <v>1</v>
      </c>
      <c r="B28" s="1139" t="s">
        <v>408</v>
      </c>
      <c r="C28" s="1140"/>
      <c r="D28" s="1140"/>
      <c r="E28" s="1140"/>
      <c r="F28" s="1140"/>
      <c r="G28" s="1140"/>
      <c r="H28" s="1140"/>
      <c r="I28" s="1140"/>
      <c r="J28" s="1140"/>
      <c r="K28" s="1140"/>
      <c r="L28" s="1140"/>
      <c r="M28" s="1140"/>
      <c r="N28" s="1140"/>
      <c r="O28" s="1140"/>
      <c r="P28" s="1141"/>
      <c r="Q28" s="1142">
        <v>675</v>
      </c>
      <c r="R28" s="1143"/>
      <c r="S28" s="1143"/>
      <c r="T28" s="1143"/>
      <c r="U28" s="1143"/>
      <c r="V28" s="1143">
        <v>674</v>
      </c>
      <c r="W28" s="1143"/>
      <c r="X28" s="1143"/>
      <c r="Y28" s="1143"/>
      <c r="Z28" s="1143"/>
      <c r="AA28" s="1143">
        <v>1</v>
      </c>
      <c r="AB28" s="1143"/>
      <c r="AC28" s="1143"/>
      <c r="AD28" s="1143"/>
      <c r="AE28" s="1144"/>
      <c r="AF28" s="1145">
        <v>1</v>
      </c>
      <c r="AG28" s="1143"/>
      <c r="AH28" s="1143"/>
      <c r="AI28" s="1143"/>
      <c r="AJ28" s="1146"/>
      <c r="AK28" s="1147">
        <v>81</v>
      </c>
      <c r="AL28" s="1135"/>
      <c r="AM28" s="1135"/>
      <c r="AN28" s="1135"/>
      <c r="AO28" s="1135"/>
      <c r="AP28" s="1135" t="s">
        <v>593</v>
      </c>
      <c r="AQ28" s="1135"/>
      <c r="AR28" s="1135"/>
      <c r="AS28" s="1135"/>
      <c r="AT28" s="1135"/>
      <c r="AU28" s="1135" t="s">
        <v>529</v>
      </c>
      <c r="AV28" s="1135"/>
      <c r="AW28" s="1135"/>
      <c r="AX28" s="1135"/>
      <c r="AY28" s="1135"/>
      <c r="AZ28" s="1136" t="s">
        <v>529</v>
      </c>
      <c r="BA28" s="1136"/>
      <c r="BB28" s="1136"/>
      <c r="BC28" s="1136"/>
      <c r="BD28" s="1136"/>
      <c r="BE28" s="1137"/>
      <c r="BF28" s="1137"/>
      <c r="BG28" s="1137"/>
      <c r="BH28" s="1137"/>
      <c r="BI28" s="1138"/>
      <c r="BJ28" s="252"/>
      <c r="BK28" s="252"/>
      <c r="BL28" s="252"/>
      <c r="BM28" s="252"/>
      <c r="BN28" s="252"/>
      <c r="BO28" s="265"/>
      <c r="BP28" s="265"/>
      <c r="BQ28" s="262">
        <v>22</v>
      </c>
      <c r="BR28" s="263"/>
      <c r="BS28" s="1103"/>
      <c r="BT28" s="1104"/>
      <c r="BU28" s="1104"/>
      <c r="BV28" s="1104"/>
      <c r="BW28" s="1104"/>
      <c r="BX28" s="1104"/>
      <c r="BY28" s="1104"/>
      <c r="BZ28" s="1104"/>
      <c r="CA28" s="1104"/>
      <c r="CB28" s="1104"/>
      <c r="CC28" s="1104"/>
      <c r="CD28" s="1104"/>
      <c r="CE28" s="1104"/>
      <c r="CF28" s="1104"/>
      <c r="CG28" s="1105"/>
      <c r="CH28" s="1078"/>
      <c r="CI28" s="1079"/>
      <c r="CJ28" s="1079"/>
      <c r="CK28" s="1079"/>
      <c r="CL28" s="1080"/>
      <c r="CM28" s="1078"/>
      <c r="CN28" s="1079"/>
      <c r="CO28" s="1079"/>
      <c r="CP28" s="1079"/>
      <c r="CQ28" s="1080"/>
      <c r="CR28" s="1078"/>
      <c r="CS28" s="1079"/>
      <c r="CT28" s="1079"/>
      <c r="CU28" s="1079"/>
      <c r="CV28" s="1080"/>
      <c r="CW28" s="1078"/>
      <c r="CX28" s="1079"/>
      <c r="CY28" s="1079"/>
      <c r="CZ28" s="1079"/>
      <c r="DA28" s="1080"/>
      <c r="DB28" s="1078"/>
      <c r="DC28" s="1079"/>
      <c r="DD28" s="1079"/>
      <c r="DE28" s="1079"/>
      <c r="DF28" s="1080"/>
      <c r="DG28" s="1078"/>
      <c r="DH28" s="1079"/>
      <c r="DI28" s="1079"/>
      <c r="DJ28" s="1079"/>
      <c r="DK28" s="1080"/>
      <c r="DL28" s="1078"/>
      <c r="DM28" s="1079"/>
      <c r="DN28" s="1079"/>
      <c r="DO28" s="1079"/>
      <c r="DP28" s="1080"/>
      <c r="DQ28" s="1078"/>
      <c r="DR28" s="1079"/>
      <c r="DS28" s="1079"/>
      <c r="DT28" s="1079"/>
      <c r="DU28" s="1080"/>
      <c r="DV28" s="1081"/>
      <c r="DW28" s="1082"/>
      <c r="DX28" s="1082"/>
      <c r="DY28" s="1082"/>
      <c r="DZ28" s="1083"/>
      <c r="EA28" s="246"/>
    </row>
    <row r="29" spans="1:131" s="247" customFormat="1" ht="26.25" customHeight="1">
      <c r="A29" s="266">
        <v>2</v>
      </c>
      <c r="B29" s="1126" t="s">
        <v>409</v>
      </c>
      <c r="C29" s="1127"/>
      <c r="D29" s="1127"/>
      <c r="E29" s="1127"/>
      <c r="F29" s="1127"/>
      <c r="G29" s="1127"/>
      <c r="H29" s="1127"/>
      <c r="I29" s="1127"/>
      <c r="J29" s="1127"/>
      <c r="K29" s="1127"/>
      <c r="L29" s="1127"/>
      <c r="M29" s="1127"/>
      <c r="N29" s="1127"/>
      <c r="O29" s="1127"/>
      <c r="P29" s="1128"/>
      <c r="Q29" s="1132">
        <v>725</v>
      </c>
      <c r="R29" s="1133"/>
      <c r="S29" s="1133"/>
      <c r="T29" s="1133"/>
      <c r="U29" s="1133"/>
      <c r="V29" s="1133">
        <v>693</v>
      </c>
      <c r="W29" s="1133"/>
      <c r="X29" s="1133"/>
      <c r="Y29" s="1133"/>
      <c r="Z29" s="1133"/>
      <c r="AA29" s="1133">
        <v>32</v>
      </c>
      <c r="AB29" s="1133"/>
      <c r="AC29" s="1133"/>
      <c r="AD29" s="1133"/>
      <c r="AE29" s="1134"/>
      <c r="AF29" s="1108">
        <v>32</v>
      </c>
      <c r="AG29" s="1109"/>
      <c r="AH29" s="1109"/>
      <c r="AI29" s="1109"/>
      <c r="AJ29" s="1110"/>
      <c r="AK29" s="1069">
        <v>103</v>
      </c>
      <c r="AL29" s="1060"/>
      <c r="AM29" s="1060"/>
      <c r="AN29" s="1060"/>
      <c r="AO29" s="1060"/>
      <c r="AP29" s="1060" t="s">
        <v>593</v>
      </c>
      <c r="AQ29" s="1060"/>
      <c r="AR29" s="1060"/>
      <c r="AS29" s="1060"/>
      <c r="AT29" s="1060"/>
      <c r="AU29" s="1060" t="s">
        <v>529</v>
      </c>
      <c r="AV29" s="1060"/>
      <c r="AW29" s="1060"/>
      <c r="AX29" s="1060"/>
      <c r="AY29" s="1060"/>
      <c r="AZ29" s="1131" t="s">
        <v>593</v>
      </c>
      <c r="BA29" s="1131"/>
      <c r="BB29" s="1131"/>
      <c r="BC29" s="1131"/>
      <c r="BD29" s="1131"/>
      <c r="BE29" s="1121"/>
      <c r="BF29" s="1121"/>
      <c r="BG29" s="1121"/>
      <c r="BH29" s="1121"/>
      <c r="BI29" s="1122"/>
      <c r="BJ29" s="252"/>
      <c r="BK29" s="252"/>
      <c r="BL29" s="252"/>
      <c r="BM29" s="252"/>
      <c r="BN29" s="252"/>
      <c r="BO29" s="265"/>
      <c r="BP29" s="265"/>
      <c r="BQ29" s="262">
        <v>23</v>
      </c>
      <c r="BR29" s="263"/>
      <c r="BS29" s="1103"/>
      <c r="BT29" s="1104"/>
      <c r="BU29" s="1104"/>
      <c r="BV29" s="1104"/>
      <c r="BW29" s="1104"/>
      <c r="BX29" s="1104"/>
      <c r="BY29" s="1104"/>
      <c r="BZ29" s="1104"/>
      <c r="CA29" s="1104"/>
      <c r="CB29" s="1104"/>
      <c r="CC29" s="1104"/>
      <c r="CD29" s="1104"/>
      <c r="CE29" s="1104"/>
      <c r="CF29" s="1104"/>
      <c r="CG29" s="1105"/>
      <c r="CH29" s="1078"/>
      <c r="CI29" s="1079"/>
      <c r="CJ29" s="1079"/>
      <c r="CK29" s="1079"/>
      <c r="CL29" s="1080"/>
      <c r="CM29" s="1078"/>
      <c r="CN29" s="1079"/>
      <c r="CO29" s="1079"/>
      <c r="CP29" s="1079"/>
      <c r="CQ29" s="1080"/>
      <c r="CR29" s="1078"/>
      <c r="CS29" s="1079"/>
      <c r="CT29" s="1079"/>
      <c r="CU29" s="1079"/>
      <c r="CV29" s="1080"/>
      <c r="CW29" s="1078"/>
      <c r="CX29" s="1079"/>
      <c r="CY29" s="1079"/>
      <c r="CZ29" s="1079"/>
      <c r="DA29" s="1080"/>
      <c r="DB29" s="1078"/>
      <c r="DC29" s="1079"/>
      <c r="DD29" s="1079"/>
      <c r="DE29" s="1079"/>
      <c r="DF29" s="1080"/>
      <c r="DG29" s="1078"/>
      <c r="DH29" s="1079"/>
      <c r="DI29" s="1079"/>
      <c r="DJ29" s="1079"/>
      <c r="DK29" s="1080"/>
      <c r="DL29" s="1078"/>
      <c r="DM29" s="1079"/>
      <c r="DN29" s="1079"/>
      <c r="DO29" s="1079"/>
      <c r="DP29" s="1080"/>
      <c r="DQ29" s="1078"/>
      <c r="DR29" s="1079"/>
      <c r="DS29" s="1079"/>
      <c r="DT29" s="1079"/>
      <c r="DU29" s="1080"/>
      <c r="DV29" s="1081"/>
      <c r="DW29" s="1082"/>
      <c r="DX29" s="1082"/>
      <c r="DY29" s="1082"/>
      <c r="DZ29" s="1083"/>
      <c r="EA29" s="246"/>
    </row>
    <row r="30" spans="1:131" s="247" customFormat="1" ht="26.25" customHeight="1">
      <c r="A30" s="266">
        <v>3</v>
      </c>
      <c r="B30" s="1126" t="s">
        <v>410</v>
      </c>
      <c r="C30" s="1127"/>
      <c r="D30" s="1127"/>
      <c r="E30" s="1127"/>
      <c r="F30" s="1127"/>
      <c r="G30" s="1127"/>
      <c r="H30" s="1127"/>
      <c r="I30" s="1127"/>
      <c r="J30" s="1127"/>
      <c r="K30" s="1127"/>
      <c r="L30" s="1127"/>
      <c r="M30" s="1127"/>
      <c r="N30" s="1127"/>
      <c r="O30" s="1127"/>
      <c r="P30" s="1128"/>
      <c r="Q30" s="1132">
        <v>87</v>
      </c>
      <c r="R30" s="1133"/>
      <c r="S30" s="1133"/>
      <c r="T30" s="1133"/>
      <c r="U30" s="1133"/>
      <c r="V30" s="1133">
        <v>85</v>
      </c>
      <c r="W30" s="1133"/>
      <c r="X30" s="1133"/>
      <c r="Y30" s="1133"/>
      <c r="Z30" s="1133"/>
      <c r="AA30" s="1133">
        <v>2</v>
      </c>
      <c r="AB30" s="1133"/>
      <c r="AC30" s="1133"/>
      <c r="AD30" s="1133"/>
      <c r="AE30" s="1134"/>
      <c r="AF30" s="1108">
        <v>2</v>
      </c>
      <c r="AG30" s="1109"/>
      <c r="AH30" s="1109"/>
      <c r="AI30" s="1109"/>
      <c r="AJ30" s="1110"/>
      <c r="AK30" s="1069">
        <v>31</v>
      </c>
      <c r="AL30" s="1060"/>
      <c r="AM30" s="1060"/>
      <c r="AN30" s="1060"/>
      <c r="AO30" s="1060"/>
      <c r="AP30" s="1060" t="s">
        <v>593</v>
      </c>
      <c r="AQ30" s="1060"/>
      <c r="AR30" s="1060"/>
      <c r="AS30" s="1060"/>
      <c r="AT30" s="1060"/>
      <c r="AU30" s="1060" t="s">
        <v>529</v>
      </c>
      <c r="AV30" s="1060"/>
      <c r="AW30" s="1060"/>
      <c r="AX30" s="1060"/>
      <c r="AY30" s="1060"/>
      <c r="AZ30" s="1131" t="s">
        <v>593</v>
      </c>
      <c r="BA30" s="1131"/>
      <c r="BB30" s="1131"/>
      <c r="BC30" s="1131"/>
      <c r="BD30" s="1131"/>
      <c r="BE30" s="1121"/>
      <c r="BF30" s="1121"/>
      <c r="BG30" s="1121"/>
      <c r="BH30" s="1121"/>
      <c r="BI30" s="1122"/>
      <c r="BJ30" s="252"/>
      <c r="BK30" s="252"/>
      <c r="BL30" s="252"/>
      <c r="BM30" s="252"/>
      <c r="BN30" s="252"/>
      <c r="BO30" s="265"/>
      <c r="BP30" s="265"/>
      <c r="BQ30" s="262">
        <v>24</v>
      </c>
      <c r="BR30" s="263"/>
      <c r="BS30" s="1103"/>
      <c r="BT30" s="1104"/>
      <c r="BU30" s="1104"/>
      <c r="BV30" s="1104"/>
      <c r="BW30" s="1104"/>
      <c r="BX30" s="1104"/>
      <c r="BY30" s="1104"/>
      <c r="BZ30" s="1104"/>
      <c r="CA30" s="1104"/>
      <c r="CB30" s="1104"/>
      <c r="CC30" s="1104"/>
      <c r="CD30" s="1104"/>
      <c r="CE30" s="1104"/>
      <c r="CF30" s="1104"/>
      <c r="CG30" s="1105"/>
      <c r="CH30" s="1078"/>
      <c r="CI30" s="1079"/>
      <c r="CJ30" s="1079"/>
      <c r="CK30" s="1079"/>
      <c r="CL30" s="1080"/>
      <c r="CM30" s="1078"/>
      <c r="CN30" s="1079"/>
      <c r="CO30" s="1079"/>
      <c r="CP30" s="1079"/>
      <c r="CQ30" s="1080"/>
      <c r="CR30" s="1078"/>
      <c r="CS30" s="1079"/>
      <c r="CT30" s="1079"/>
      <c r="CU30" s="1079"/>
      <c r="CV30" s="1080"/>
      <c r="CW30" s="1078"/>
      <c r="CX30" s="1079"/>
      <c r="CY30" s="1079"/>
      <c r="CZ30" s="1079"/>
      <c r="DA30" s="1080"/>
      <c r="DB30" s="1078"/>
      <c r="DC30" s="1079"/>
      <c r="DD30" s="1079"/>
      <c r="DE30" s="1079"/>
      <c r="DF30" s="1080"/>
      <c r="DG30" s="1078"/>
      <c r="DH30" s="1079"/>
      <c r="DI30" s="1079"/>
      <c r="DJ30" s="1079"/>
      <c r="DK30" s="1080"/>
      <c r="DL30" s="1078"/>
      <c r="DM30" s="1079"/>
      <c r="DN30" s="1079"/>
      <c r="DO30" s="1079"/>
      <c r="DP30" s="1080"/>
      <c r="DQ30" s="1078"/>
      <c r="DR30" s="1079"/>
      <c r="DS30" s="1079"/>
      <c r="DT30" s="1079"/>
      <c r="DU30" s="1080"/>
      <c r="DV30" s="1081"/>
      <c r="DW30" s="1082"/>
      <c r="DX30" s="1082"/>
      <c r="DY30" s="1082"/>
      <c r="DZ30" s="1083"/>
      <c r="EA30" s="246"/>
    </row>
    <row r="31" spans="1:131" s="247" customFormat="1" ht="26.25" customHeight="1">
      <c r="A31" s="266">
        <v>4</v>
      </c>
      <c r="B31" s="1126" t="s">
        <v>411</v>
      </c>
      <c r="C31" s="1127"/>
      <c r="D31" s="1127"/>
      <c r="E31" s="1127"/>
      <c r="F31" s="1127"/>
      <c r="G31" s="1127"/>
      <c r="H31" s="1127"/>
      <c r="I31" s="1127"/>
      <c r="J31" s="1127"/>
      <c r="K31" s="1127"/>
      <c r="L31" s="1127"/>
      <c r="M31" s="1127"/>
      <c r="N31" s="1127"/>
      <c r="O31" s="1127"/>
      <c r="P31" s="1128"/>
      <c r="Q31" s="1132">
        <v>287</v>
      </c>
      <c r="R31" s="1133"/>
      <c r="S31" s="1133"/>
      <c r="T31" s="1133"/>
      <c r="U31" s="1133"/>
      <c r="V31" s="1133">
        <v>284</v>
      </c>
      <c r="W31" s="1133"/>
      <c r="X31" s="1133"/>
      <c r="Y31" s="1133"/>
      <c r="Z31" s="1133"/>
      <c r="AA31" s="1133">
        <v>3</v>
      </c>
      <c r="AB31" s="1133"/>
      <c r="AC31" s="1133"/>
      <c r="AD31" s="1133"/>
      <c r="AE31" s="1134"/>
      <c r="AF31" s="1108">
        <v>3</v>
      </c>
      <c r="AG31" s="1109"/>
      <c r="AH31" s="1109"/>
      <c r="AI31" s="1109"/>
      <c r="AJ31" s="1110"/>
      <c r="AK31" s="1069">
        <v>40</v>
      </c>
      <c r="AL31" s="1060"/>
      <c r="AM31" s="1060"/>
      <c r="AN31" s="1060"/>
      <c r="AO31" s="1060"/>
      <c r="AP31" s="1060">
        <v>1010</v>
      </c>
      <c r="AQ31" s="1060"/>
      <c r="AR31" s="1060"/>
      <c r="AS31" s="1060"/>
      <c r="AT31" s="1060"/>
      <c r="AU31" s="1060">
        <v>505</v>
      </c>
      <c r="AV31" s="1060"/>
      <c r="AW31" s="1060"/>
      <c r="AX31" s="1060"/>
      <c r="AY31" s="1060"/>
      <c r="AZ31" s="1131" t="s">
        <v>593</v>
      </c>
      <c r="BA31" s="1131"/>
      <c r="BB31" s="1131"/>
      <c r="BC31" s="1131"/>
      <c r="BD31" s="1131"/>
      <c r="BE31" s="1121" t="s">
        <v>412</v>
      </c>
      <c r="BF31" s="1121"/>
      <c r="BG31" s="1121"/>
      <c r="BH31" s="1121"/>
      <c r="BI31" s="1122"/>
      <c r="BJ31" s="252"/>
      <c r="BK31" s="252"/>
      <c r="BL31" s="252"/>
      <c r="BM31" s="252"/>
      <c r="BN31" s="252"/>
      <c r="BO31" s="265"/>
      <c r="BP31" s="265"/>
      <c r="BQ31" s="262">
        <v>25</v>
      </c>
      <c r="BR31" s="263"/>
      <c r="BS31" s="1103"/>
      <c r="BT31" s="1104"/>
      <c r="BU31" s="1104"/>
      <c r="BV31" s="1104"/>
      <c r="BW31" s="1104"/>
      <c r="BX31" s="1104"/>
      <c r="BY31" s="1104"/>
      <c r="BZ31" s="1104"/>
      <c r="CA31" s="1104"/>
      <c r="CB31" s="1104"/>
      <c r="CC31" s="1104"/>
      <c r="CD31" s="1104"/>
      <c r="CE31" s="1104"/>
      <c r="CF31" s="1104"/>
      <c r="CG31" s="1105"/>
      <c r="CH31" s="1078"/>
      <c r="CI31" s="1079"/>
      <c r="CJ31" s="1079"/>
      <c r="CK31" s="1079"/>
      <c r="CL31" s="1080"/>
      <c r="CM31" s="1078"/>
      <c r="CN31" s="1079"/>
      <c r="CO31" s="1079"/>
      <c r="CP31" s="1079"/>
      <c r="CQ31" s="1080"/>
      <c r="CR31" s="1078"/>
      <c r="CS31" s="1079"/>
      <c r="CT31" s="1079"/>
      <c r="CU31" s="1079"/>
      <c r="CV31" s="1080"/>
      <c r="CW31" s="1078"/>
      <c r="CX31" s="1079"/>
      <c r="CY31" s="1079"/>
      <c r="CZ31" s="1079"/>
      <c r="DA31" s="1080"/>
      <c r="DB31" s="1078"/>
      <c r="DC31" s="1079"/>
      <c r="DD31" s="1079"/>
      <c r="DE31" s="1079"/>
      <c r="DF31" s="1080"/>
      <c r="DG31" s="1078"/>
      <c r="DH31" s="1079"/>
      <c r="DI31" s="1079"/>
      <c r="DJ31" s="1079"/>
      <c r="DK31" s="1080"/>
      <c r="DL31" s="1078"/>
      <c r="DM31" s="1079"/>
      <c r="DN31" s="1079"/>
      <c r="DO31" s="1079"/>
      <c r="DP31" s="1080"/>
      <c r="DQ31" s="1078"/>
      <c r="DR31" s="1079"/>
      <c r="DS31" s="1079"/>
      <c r="DT31" s="1079"/>
      <c r="DU31" s="1080"/>
      <c r="DV31" s="1081"/>
      <c r="DW31" s="1082"/>
      <c r="DX31" s="1082"/>
      <c r="DY31" s="1082"/>
      <c r="DZ31" s="1083"/>
      <c r="EA31" s="246"/>
    </row>
    <row r="32" spans="1:131" s="247" customFormat="1" ht="26.25" customHeight="1">
      <c r="A32" s="266">
        <v>5</v>
      </c>
      <c r="B32" s="1126"/>
      <c r="C32" s="1127"/>
      <c r="D32" s="1127"/>
      <c r="E32" s="1127"/>
      <c r="F32" s="1127"/>
      <c r="G32" s="1127"/>
      <c r="H32" s="1127"/>
      <c r="I32" s="1127"/>
      <c r="J32" s="1127"/>
      <c r="K32" s="1127"/>
      <c r="L32" s="1127"/>
      <c r="M32" s="1127"/>
      <c r="N32" s="1127"/>
      <c r="O32" s="1127"/>
      <c r="P32" s="1128"/>
      <c r="Q32" s="1132"/>
      <c r="R32" s="1133"/>
      <c r="S32" s="1133"/>
      <c r="T32" s="1133"/>
      <c r="U32" s="1133"/>
      <c r="V32" s="1133"/>
      <c r="W32" s="1133"/>
      <c r="X32" s="1133"/>
      <c r="Y32" s="1133"/>
      <c r="Z32" s="1133"/>
      <c r="AA32" s="1133"/>
      <c r="AB32" s="1133"/>
      <c r="AC32" s="1133"/>
      <c r="AD32" s="1133"/>
      <c r="AE32" s="1134"/>
      <c r="AF32" s="1108"/>
      <c r="AG32" s="1109"/>
      <c r="AH32" s="1109"/>
      <c r="AI32" s="1109"/>
      <c r="AJ32" s="1110"/>
      <c r="AK32" s="1069"/>
      <c r="AL32" s="1060"/>
      <c r="AM32" s="1060"/>
      <c r="AN32" s="1060"/>
      <c r="AO32" s="1060"/>
      <c r="AP32" s="1060"/>
      <c r="AQ32" s="1060"/>
      <c r="AR32" s="1060"/>
      <c r="AS32" s="1060"/>
      <c r="AT32" s="1060"/>
      <c r="AU32" s="1060"/>
      <c r="AV32" s="1060"/>
      <c r="AW32" s="1060"/>
      <c r="AX32" s="1060"/>
      <c r="AY32" s="1060"/>
      <c r="AZ32" s="1131"/>
      <c r="BA32" s="1131"/>
      <c r="BB32" s="1131"/>
      <c r="BC32" s="1131"/>
      <c r="BD32" s="1131"/>
      <c r="BE32" s="1121"/>
      <c r="BF32" s="1121"/>
      <c r="BG32" s="1121"/>
      <c r="BH32" s="1121"/>
      <c r="BI32" s="1122"/>
      <c r="BJ32" s="252"/>
      <c r="BK32" s="252"/>
      <c r="BL32" s="252"/>
      <c r="BM32" s="252"/>
      <c r="BN32" s="252"/>
      <c r="BO32" s="265"/>
      <c r="BP32" s="265"/>
      <c r="BQ32" s="262">
        <v>26</v>
      </c>
      <c r="BR32" s="263"/>
      <c r="BS32" s="1103"/>
      <c r="BT32" s="1104"/>
      <c r="BU32" s="1104"/>
      <c r="BV32" s="1104"/>
      <c r="BW32" s="1104"/>
      <c r="BX32" s="1104"/>
      <c r="BY32" s="1104"/>
      <c r="BZ32" s="1104"/>
      <c r="CA32" s="1104"/>
      <c r="CB32" s="1104"/>
      <c r="CC32" s="1104"/>
      <c r="CD32" s="1104"/>
      <c r="CE32" s="1104"/>
      <c r="CF32" s="1104"/>
      <c r="CG32" s="1105"/>
      <c r="CH32" s="1078"/>
      <c r="CI32" s="1079"/>
      <c r="CJ32" s="1079"/>
      <c r="CK32" s="1079"/>
      <c r="CL32" s="1080"/>
      <c r="CM32" s="1078"/>
      <c r="CN32" s="1079"/>
      <c r="CO32" s="1079"/>
      <c r="CP32" s="1079"/>
      <c r="CQ32" s="1080"/>
      <c r="CR32" s="1078"/>
      <c r="CS32" s="1079"/>
      <c r="CT32" s="1079"/>
      <c r="CU32" s="1079"/>
      <c r="CV32" s="1080"/>
      <c r="CW32" s="1078"/>
      <c r="CX32" s="1079"/>
      <c r="CY32" s="1079"/>
      <c r="CZ32" s="1079"/>
      <c r="DA32" s="1080"/>
      <c r="DB32" s="1078"/>
      <c r="DC32" s="1079"/>
      <c r="DD32" s="1079"/>
      <c r="DE32" s="1079"/>
      <c r="DF32" s="1080"/>
      <c r="DG32" s="1078"/>
      <c r="DH32" s="1079"/>
      <c r="DI32" s="1079"/>
      <c r="DJ32" s="1079"/>
      <c r="DK32" s="1080"/>
      <c r="DL32" s="1078"/>
      <c r="DM32" s="1079"/>
      <c r="DN32" s="1079"/>
      <c r="DO32" s="1079"/>
      <c r="DP32" s="1080"/>
      <c r="DQ32" s="1078"/>
      <c r="DR32" s="1079"/>
      <c r="DS32" s="1079"/>
      <c r="DT32" s="1079"/>
      <c r="DU32" s="1080"/>
      <c r="DV32" s="1081"/>
      <c r="DW32" s="1082"/>
      <c r="DX32" s="1082"/>
      <c r="DY32" s="1082"/>
      <c r="DZ32" s="1083"/>
      <c r="EA32" s="246"/>
    </row>
    <row r="33" spans="1:131" s="247" customFormat="1" ht="26.25" customHeight="1">
      <c r="A33" s="266">
        <v>6</v>
      </c>
      <c r="B33" s="1126"/>
      <c r="C33" s="1127"/>
      <c r="D33" s="1127"/>
      <c r="E33" s="1127"/>
      <c r="F33" s="1127"/>
      <c r="G33" s="1127"/>
      <c r="H33" s="1127"/>
      <c r="I33" s="1127"/>
      <c r="J33" s="1127"/>
      <c r="K33" s="1127"/>
      <c r="L33" s="1127"/>
      <c r="M33" s="1127"/>
      <c r="N33" s="1127"/>
      <c r="O33" s="1127"/>
      <c r="P33" s="1128"/>
      <c r="Q33" s="1132"/>
      <c r="R33" s="1133"/>
      <c r="S33" s="1133"/>
      <c r="T33" s="1133"/>
      <c r="U33" s="1133"/>
      <c r="V33" s="1133"/>
      <c r="W33" s="1133"/>
      <c r="X33" s="1133"/>
      <c r="Y33" s="1133"/>
      <c r="Z33" s="1133"/>
      <c r="AA33" s="1133"/>
      <c r="AB33" s="1133"/>
      <c r="AC33" s="1133"/>
      <c r="AD33" s="1133"/>
      <c r="AE33" s="1134"/>
      <c r="AF33" s="1108"/>
      <c r="AG33" s="1109"/>
      <c r="AH33" s="1109"/>
      <c r="AI33" s="1109"/>
      <c r="AJ33" s="1110"/>
      <c r="AK33" s="1069"/>
      <c r="AL33" s="1060"/>
      <c r="AM33" s="1060"/>
      <c r="AN33" s="1060"/>
      <c r="AO33" s="1060"/>
      <c r="AP33" s="1060"/>
      <c r="AQ33" s="1060"/>
      <c r="AR33" s="1060"/>
      <c r="AS33" s="1060"/>
      <c r="AT33" s="1060"/>
      <c r="AU33" s="1060"/>
      <c r="AV33" s="1060"/>
      <c r="AW33" s="1060"/>
      <c r="AX33" s="1060"/>
      <c r="AY33" s="1060"/>
      <c r="AZ33" s="1131"/>
      <c r="BA33" s="1131"/>
      <c r="BB33" s="1131"/>
      <c r="BC33" s="1131"/>
      <c r="BD33" s="1131"/>
      <c r="BE33" s="1121"/>
      <c r="BF33" s="1121"/>
      <c r="BG33" s="1121"/>
      <c r="BH33" s="1121"/>
      <c r="BI33" s="1122"/>
      <c r="BJ33" s="252"/>
      <c r="BK33" s="252"/>
      <c r="BL33" s="252"/>
      <c r="BM33" s="252"/>
      <c r="BN33" s="252"/>
      <c r="BO33" s="265"/>
      <c r="BP33" s="265"/>
      <c r="BQ33" s="262">
        <v>27</v>
      </c>
      <c r="BR33" s="263"/>
      <c r="BS33" s="1103"/>
      <c r="BT33" s="1104"/>
      <c r="BU33" s="1104"/>
      <c r="BV33" s="1104"/>
      <c r="BW33" s="1104"/>
      <c r="BX33" s="1104"/>
      <c r="BY33" s="1104"/>
      <c r="BZ33" s="1104"/>
      <c r="CA33" s="1104"/>
      <c r="CB33" s="1104"/>
      <c r="CC33" s="1104"/>
      <c r="CD33" s="1104"/>
      <c r="CE33" s="1104"/>
      <c r="CF33" s="1104"/>
      <c r="CG33" s="1105"/>
      <c r="CH33" s="1078"/>
      <c r="CI33" s="1079"/>
      <c r="CJ33" s="1079"/>
      <c r="CK33" s="1079"/>
      <c r="CL33" s="1080"/>
      <c r="CM33" s="1078"/>
      <c r="CN33" s="1079"/>
      <c r="CO33" s="1079"/>
      <c r="CP33" s="1079"/>
      <c r="CQ33" s="1080"/>
      <c r="CR33" s="1078"/>
      <c r="CS33" s="1079"/>
      <c r="CT33" s="1079"/>
      <c r="CU33" s="1079"/>
      <c r="CV33" s="1080"/>
      <c r="CW33" s="1078"/>
      <c r="CX33" s="1079"/>
      <c r="CY33" s="1079"/>
      <c r="CZ33" s="1079"/>
      <c r="DA33" s="1080"/>
      <c r="DB33" s="1078"/>
      <c r="DC33" s="1079"/>
      <c r="DD33" s="1079"/>
      <c r="DE33" s="1079"/>
      <c r="DF33" s="1080"/>
      <c r="DG33" s="1078"/>
      <c r="DH33" s="1079"/>
      <c r="DI33" s="1079"/>
      <c r="DJ33" s="1079"/>
      <c r="DK33" s="1080"/>
      <c r="DL33" s="1078"/>
      <c r="DM33" s="1079"/>
      <c r="DN33" s="1079"/>
      <c r="DO33" s="1079"/>
      <c r="DP33" s="1080"/>
      <c r="DQ33" s="1078"/>
      <c r="DR33" s="1079"/>
      <c r="DS33" s="1079"/>
      <c r="DT33" s="1079"/>
      <c r="DU33" s="1080"/>
      <c r="DV33" s="1081"/>
      <c r="DW33" s="1082"/>
      <c r="DX33" s="1082"/>
      <c r="DY33" s="1082"/>
      <c r="DZ33" s="1083"/>
      <c r="EA33" s="246"/>
    </row>
    <row r="34" spans="1:131" s="247" customFormat="1" ht="26.25" customHeight="1">
      <c r="A34" s="266">
        <v>7</v>
      </c>
      <c r="B34" s="1126"/>
      <c r="C34" s="1127"/>
      <c r="D34" s="1127"/>
      <c r="E34" s="1127"/>
      <c r="F34" s="1127"/>
      <c r="G34" s="1127"/>
      <c r="H34" s="1127"/>
      <c r="I34" s="1127"/>
      <c r="J34" s="1127"/>
      <c r="K34" s="1127"/>
      <c r="L34" s="1127"/>
      <c r="M34" s="1127"/>
      <c r="N34" s="1127"/>
      <c r="O34" s="1127"/>
      <c r="P34" s="1128"/>
      <c r="Q34" s="1132"/>
      <c r="R34" s="1133"/>
      <c r="S34" s="1133"/>
      <c r="T34" s="1133"/>
      <c r="U34" s="1133"/>
      <c r="V34" s="1133"/>
      <c r="W34" s="1133"/>
      <c r="X34" s="1133"/>
      <c r="Y34" s="1133"/>
      <c r="Z34" s="1133"/>
      <c r="AA34" s="1133"/>
      <c r="AB34" s="1133"/>
      <c r="AC34" s="1133"/>
      <c r="AD34" s="1133"/>
      <c r="AE34" s="1134"/>
      <c r="AF34" s="1108"/>
      <c r="AG34" s="1109"/>
      <c r="AH34" s="1109"/>
      <c r="AI34" s="1109"/>
      <c r="AJ34" s="1110"/>
      <c r="AK34" s="1069"/>
      <c r="AL34" s="1060"/>
      <c r="AM34" s="1060"/>
      <c r="AN34" s="1060"/>
      <c r="AO34" s="1060"/>
      <c r="AP34" s="1060"/>
      <c r="AQ34" s="1060"/>
      <c r="AR34" s="1060"/>
      <c r="AS34" s="1060"/>
      <c r="AT34" s="1060"/>
      <c r="AU34" s="1060"/>
      <c r="AV34" s="1060"/>
      <c r="AW34" s="1060"/>
      <c r="AX34" s="1060"/>
      <c r="AY34" s="1060"/>
      <c r="AZ34" s="1131"/>
      <c r="BA34" s="1131"/>
      <c r="BB34" s="1131"/>
      <c r="BC34" s="1131"/>
      <c r="BD34" s="1131"/>
      <c r="BE34" s="1121"/>
      <c r="BF34" s="1121"/>
      <c r="BG34" s="1121"/>
      <c r="BH34" s="1121"/>
      <c r="BI34" s="1122"/>
      <c r="BJ34" s="252"/>
      <c r="BK34" s="252"/>
      <c r="BL34" s="252"/>
      <c r="BM34" s="252"/>
      <c r="BN34" s="252"/>
      <c r="BO34" s="265"/>
      <c r="BP34" s="265"/>
      <c r="BQ34" s="262">
        <v>28</v>
      </c>
      <c r="BR34" s="263"/>
      <c r="BS34" s="1103"/>
      <c r="BT34" s="1104"/>
      <c r="BU34" s="1104"/>
      <c r="BV34" s="1104"/>
      <c r="BW34" s="1104"/>
      <c r="BX34" s="1104"/>
      <c r="BY34" s="1104"/>
      <c r="BZ34" s="1104"/>
      <c r="CA34" s="1104"/>
      <c r="CB34" s="1104"/>
      <c r="CC34" s="1104"/>
      <c r="CD34" s="1104"/>
      <c r="CE34" s="1104"/>
      <c r="CF34" s="1104"/>
      <c r="CG34" s="1105"/>
      <c r="CH34" s="1078"/>
      <c r="CI34" s="1079"/>
      <c r="CJ34" s="1079"/>
      <c r="CK34" s="1079"/>
      <c r="CL34" s="1080"/>
      <c r="CM34" s="1078"/>
      <c r="CN34" s="1079"/>
      <c r="CO34" s="1079"/>
      <c r="CP34" s="1079"/>
      <c r="CQ34" s="1080"/>
      <c r="CR34" s="1078"/>
      <c r="CS34" s="1079"/>
      <c r="CT34" s="1079"/>
      <c r="CU34" s="1079"/>
      <c r="CV34" s="1080"/>
      <c r="CW34" s="1078"/>
      <c r="CX34" s="1079"/>
      <c r="CY34" s="1079"/>
      <c r="CZ34" s="1079"/>
      <c r="DA34" s="1080"/>
      <c r="DB34" s="1078"/>
      <c r="DC34" s="1079"/>
      <c r="DD34" s="1079"/>
      <c r="DE34" s="1079"/>
      <c r="DF34" s="1080"/>
      <c r="DG34" s="1078"/>
      <c r="DH34" s="1079"/>
      <c r="DI34" s="1079"/>
      <c r="DJ34" s="1079"/>
      <c r="DK34" s="1080"/>
      <c r="DL34" s="1078"/>
      <c r="DM34" s="1079"/>
      <c r="DN34" s="1079"/>
      <c r="DO34" s="1079"/>
      <c r="DP34" s="1080"/>
      <c r="DQ34" s="1078"/>
      <c r="DR34" s="1079"/>
      <c r="DS34" s="1079"/>
      <c r="DT34" s="1079"/>
      <c r="DU34" s="1080"/>
      <c r="DV34" s="1081"/>
      <c r="DW34" s="1082"/>
      <c r="DX34" s="1082"/>
      <c r="DY34" s="1082"/>
      <c r="DZ34" s="1083"/>
      <c r="EA34" s="246"/>
    </row>
    <row r="35" spans="1:131" s="247" customFormat="1" ht="26.25" customHeight="1">
      <c r="A35" s="266">
        <v>8</v>
      </c>
      <c r="B35" s="1126"/>
      <c r="C35" s="1127"/>
      <c r="D35" s="1127"/>
      <c r="E35" s="1127"/>
      <c r="F35" s="1127"/>
      <c r="G35" s="1127"/>
      <c r="H35" s="1127"/>
      <c r="I35" s="1127"/>
      <c r="J35" s="1127"/>
      <c r="K35" s="1127"/>
      <c r="L35" s="1127"/>
      <c r="M35" s="1127"/>
      <c r="N35" s="1127"/>
      <c r="O35" s="1127"/>
      <c r="P35" s="1128"/>
      <c r="Q35" s="1132"/>
      <c r="R35" s="1133"/>
      <c r="S35" s="1133"/>
      <c r="T35" s="1133"/>
      <c r="U35" s="1133"/>
      <c r="V35" s="1133"/>
      <c r="W35" s="1133"/>
      <c r="X35" s="1133"/>
      <c r="Y35" s="1133"/>
      <c r="Z35" s="1133"/>
      <c r="AA35" s="1133"/>
      <c r="AB35" s="1133"/>
      <c r="AC35" s="1133"/>
      <c r="AD35" s="1133"/>
      <c r="AE35" s="1134"/>
      <c r="AF35" s="1108"/>
      <c r="AG35" s="1109"/>
      <c r="AH35" s="1109"/>
      <c r="AI35" s="1109"/>
      <c r="AJ35" s="1110"/>
      <c r="AK35" s="1069"/>
      <c r="AL35" s="1060"/>
      <c r="AM35" s="1060"/>
      <c r="AN35" s="1060"/>
      <c r="AO35" s="1060"/>
      <c r="AP35" s="1060"/>
      <c r="AQ35" s="1060"/>
      <c r="AR35" s="1060"/>
      <c r="AS35" s="1060"/>
      <c r="AT35" s="1060"/>
      <c r="AU35" s="1060"/>
      <c r="AV35" s="1060"/>
      <c r="AW35" s="1060"/>
      <c r="AX35" s="1060"/>
      <c r="AY35" s="1060"/>
      <c r="AZ35" s="1131"/>
      <c r="BA35" s="1131"/>
      <c r="BB35" s="1131"/>
      <c r="BC35" s="1131"/>
      <c r="BD35" s="1131"/>
      <c r="BE35" s="1121"/>
      <c r="BF35" s="1121"/>
      <c r="BG35" s="1121"/>
      <c r="BH35" s="1121"/>
      <c r="BI35" s="1122"/>
      <c r="BJ35" s="252"/>
      <c r="BK35" s="252"/>
      <c r="BL35" s="252"/>
      <c r="BM35" s="252"/>
      <c r="BN35" s="252"/>
      <c r="BO35" s="265"/>
      <c r="BP35" s="265"/>
      <c r="BQ35" s="262">
        <v>29</v>
      </c>
      <c r="BR35" s="263"/>
      <c r="BS35" s="1103"/>
      <c r="BT35" s="1104"/>
      <c r="BU35" s="1104"/>
      <c r="BV35" s="1104"/>
      <c r="BW35" s="1104"/>
      <c r="BX35" s="1104"/>
      <c r="BY35" s="1104"/>
      <c r="BZ35" s="1104"/>
      <c r="CA35" s="1104"/>
      <c r="CB35" s="1104"/>
      <c r="CC35" s="1104"/>
      <c r="CD35" s="1104"/>
      <c r="CE35" s="1104"/>
      <c r="CF35" s="1104"/>
      <c r="CG35" s="1105"/>
      <c r="CH35" s="1078"/>
      <c r="CI35" s="1079"/>
      <c r="CJ35" s="1079"/>
      <c r="CK35" s="1079"/>
      <c r="CL35" s="1080"/>
      <c r="CM35" s="1078"/>
      <c r="CN35" s="1079"/>
      <c r="CO35" s="1079"/>
      <c r="CP35" s="1079"/>
      <c r="CQ35" s="1080"/>
      <c r="CR35" s="1078"/>
      <c r="CS35" s="1079"/>
      <c r="CT35" s="1079"/>
      <c r="CU35" s="1079"/>
      <c r="CV35" s="1080"/>
      <c r="CW35" s="1078"/>
      <c r="CX35" s="1079"/>
      <c r="CY35" s="1079"/>
      <c r="CZ35" s="1079"/>
      <c r="DA35" s="1080"/>
      <c r="DB35" s="1078"/>
      <c r="DC35" s="1079"/>
      <c r="DD35" s="1079"/>
      <c r="DE35" s="1079"/>
      <c r="DF35" s="1080"/>
      <c r="DG35" s="1078"/>
      <c r="DH35" s="1079"/>
      <c r="DI35" s="1079"/>
      <c r="DJ35" s="1079"/>
      <c r="DK35" s="1080"/>
      <c r="DL35" s="1078"/>
      <c r="DM35" s="1079"/>
      <c r="DN35" s="1079"/>
      <c r="DO35" s="1079"/>
      <c r="DP35" s="1080"/>
      <c r="DQ35" s="1078"/>
      <c r="DR35" s="1079"/>
      <c r="DS35" s="1079"/>
      <c r="DT35" s="1079"/>
      <c r="DU35" s="1080"/>
      <c r="DV35" s="1081"/>
      <c r="DW35" s="1082"/>
      <c r="DX35" s="1082"/>
      <c r="DY35" s="1082"/>
      <c r="DZ35" s="1083"/>
      <c r="EA35" s="246"/>
    </row>
    <row r="36" spans="1:131" s="247" customFormat="1" ht="26.25" customHeight="1">
      <c r="A36" s="266">
        <v>9</v>
      </c>
      <c r="B36" s="1126"/>
      <c r="C36" s="1127"/>
      <c r="D36" s="1127"/>
      <c r="E36" s="1127"/>
      <c r="F36" s="1127"/>
      <c r="G36" s="1127"/>
      <c r="H36" s="1127"/>
      <c r="I36" s="1127"/>
      <c r="J36" s="1127"/>
      <c r="K36" s="1127"/>
      <c r="L36" s="1127"/>
      <c r="M36" s="1127"/>
      <c r="N36" s="1127"/>
      <c r="O36" s="1127"/>
      <c r="P36" s="1128"/>
      <c r="Q36" s="1132"/>
      <c r="R36" s="1133"/>
      <c r="S36" s="1133"/>
      <c r="T36" s="1133"/>
      <c r="U36" s="1133"/>
      <c r="V36" s="1133"/>
      <c r="W36" s="1133"/>
      <c r="X36" s="1133"/>
      <c r="Y36" s="1133"/>
      <c r="Z36" s="1133"/>
      <c r="AA36" s="1133"/>
      <c r="AB36" s="1133"/>
      <c r="AC36" s="1133"/>
      <c r="AD36" s="1133"/>
      <c r="AE36" s="1134"/>
      <c r="AF36" s="1108"/>
      <c r="AG36" s="1109"/>
      <c r="AH36" s="1109"/>
      <c r="AI36" s="1109"/>
      <c r="AJ36" s="1110"/>
      <c r="AK36" s="1069"/>
      <c r="AL36" s="1060"/>
      <c r="AM36" s="1060"/>
      <c r="AN36" s="1060"/>
      <c r="AO36" s="1060"/>
      <c r="AP36" s="1060"/>
      <c r="AQ36" s="1060"/>
      <c r="AR36" s="1060"/>
      <c r="AS36" s="1060"/>
      <c r="AT36" s="1060"/>
      <c r="AU36" s="1060"/>
      <c r="AV36" s="1060"/>
      <c r="AW36" s="1060"/>
      <c r="AX36" s="1060"/>
      <c r="AY36" s="1060"/>
      <c r="AZ36" s="1131"/>
      <c r="BA36" s="1131"/>
      <c r="BB36" s="1131"/>
      <c r="BC36" s="1131"/>
      <c r="BD36" s="1131"/>
      <c r="BE36" s="1121"/>
      <c r="BF36" s="1121"/>
      <c r="BG36" s="1121"/>
      <c r="BH36" s="1121"/>
      <c r="BI36" s="1122"/>
      <c r="BJ36" s="252"/>
      <c r="BK36" s="252"/>
      <c r="BL36" s="252"/>
      <c r="BM36" s="252"/>
      <c r="BN36" s="252"/>
      <c r="BO36" s="265"/>
      <c r="BP36" s="265"/>
      <c r="BQ36" s="262">
        <v>30</v>
      </c>
      <c r="BR36" s="263"/>
      <c r="BS36" s="1103"/>
      <c r="BT36" s="1104"/>
      <c r="BU36" s="1104"/>
      <c r="BV36" s="1104"/>
      <c r="BW36" s="1104"/>
      <c r="BX36" s="1104"/>
      <c r="BY36" s="1104"/>
      <c r="BZ36" s="1104"/>
      <c r="CA36" s="1104"/>
      <c r="CB36" s="1104"/>
      <c r="CC36" s="1104"/>
      <c r="CD36" s="1104"/>
      <c r="CE36" s="1104"/>
      <c r="CF36" s="1104"/>
      <c r="CG36" s="1105"/>
      <c r="CH36" s="1078"/>
      <c r="CI36" s="1079"/>
      <c r="CJ36" s="1079"/>
      <c r="CK36" s="1079"/>
      <c r="CL36" s="1080"/>
      <c r="CM36" s="1078"/>
      <c r="CN36" s="1079"/>
      <c r="CO36" s="1079"/>
      <c r="CP36" s="1079"/>
      <c r="CQ36" s="1080"/>
      <c r="CR36" s="1078"/>
      <c r="CS36" s="1079"/>
      <c r="CT36" s="1079"/>
      <c r="CU36" s="1079"/>
      <c r="CV36" s="1080"/>
      <c r="CW36" s="1078"/>
      <c r="CX36" s="1079"/>
      <c r="CY36" s="1079"/>
      <c r="CZ36" s="1079"/>
      <c r="DA36" s="1080"/>
      <c r="DB36" s="1078"/>
      <c r="DC36" s="1079"/>
      <c r="DD36" s="1079"/>
      <c r="DE36" s="1079"/>
      <c r="DF36" s="1080"/>
      <c r="DG36" s="1078"/>
      <c r="DH36" s="1079"/>
      <c r="DI36" s="1079"/>
      <c r="DJ36" s="1079"/>
      <c r="DK36" s="1080"/>
      <c r="DL36" s="1078"/>
      <c r="DM36" s="1079"/>
      <c r="DN36" s="1079"/>
      <c r="DO36" s="1079"/>
      <c r="DP36" s="1080"/>
      <c r="DQ36" s="1078"/>
      <c r="DR36" s="1079"/>
      <c r="DS36" s="1079"/>
      <c r="DT36" s="1079"/>
      <c r="DU36" s="1080"/>
      <c r="DV36" s="1081"/>
      <c r="DW36" s="1082"/>
      <c r="DX36" s="1082"/>
      <c r="DY36" s="1082"/>
      <c r="DZ36" s="1083"/>
      <c r="EA36" s="246"/>
    </row>
    <row r="37" spans="1:131" s="247" customFormat="1" ht="26.25" customHeight="1">
      <c r="A37" s="266">
        <v>10</v>
      </c>
      <c r="B37" s="1126"/>
      <c r="C37" s="1127"/>
      <c r="D37" s="1127"/>
      <c r="E37" s="1127"/>
      <c r="F37" s="1127"/>
      <c r="G37" s="1127"/>
      <c r="H37" s="1127"/>
      <c r="I37" s="1127"/>
      <c r="J37" s="1127"/>
      <c r="K37" s="1127"/>
      <c r="L37" s="1127"/>
      <c r="M37" s="1127"/>
      <c r="N37" s="1127"/>
      <c r="O37" s="1127"/>
      <c r="P37" s="1128"/>
      <c r="Q37" s="1132"/>
      <c r="R37" s="1133"/>
      <c r="S37" s="1133"/>
      <c r="T37" s="1133"/>
      <c r="U37" s="1133"/>
      <c r="V37" s="1133"/>
      <c r="W37" s="1133"/>
      <c r="X37" s="1133"/>
      <c r="Y37" s="1133"/>
      <c r="Z37" s="1133"/>
      <c r="AA37" s="1133"/>
      <c r="AB37" s="1133"/>
      <c r="AC37" s="1133"/>
      <c r="AD37" s="1133"/>
      <c r="AE37" s="1134"/>
      <c r="AF37" s="1108"/>
      <c r="AG37" s="1109"/>
      <c r="AH37" s="1109"/>
      <c r="AI37" s="1109"/>
      <c r="AJ37" s="1110"/>
      <c r="AK37" s="1069"/>
      <c r="AL37" s="1060"/>
      <c r="AM37" s="1060"/>
      <c r="AN37" s="1060"/>
      <c r="AO37" s="1060"/>
      <c r="AP37" s="1060"/>
      <c r="AQ37" s="1060"/>
      <c r="AR37" s="1060"/>
      <c r="AS37" s="1060"/>
      <c r="AT37" s="1060"/>
      <c r="AU37" s="1060"/>
      <c r="AV37" s="1060"/>
      <c r="AW37" s="1060"/>
      <c r="AX37" s="1060"/>
      <c r="AY37" s="1060"/>
      <c r="AZ37" s="1131"/>
      <c r="BA37" s="1131"/>
      <c r="BB37" s="1131"/>
      <c r="BC37" s="1131"/>
      <c r="BD37" s="1131"/>
      <c r="BE37" s="1121"/>
      <c r="BF37" s="1121"/>
      <c r="BG37" s="1121"/>
      <c r="BH37" s="1121"/>
      <c r="BI37" s="1122"/>
      <c r="BJ37" s="252"/>
      <c r="BK37" s="252"/>
      <c r="BL37" s="252"/>
      <c r="BM37" s="252"/>
      <c r="BN37" s="252"/>
      <c r="BO37" s="265"/>
      <c r="BP37" s="265"/>
      <c r="BQ37" s="262">
        <v>31</v>
      </c>
      <c r="BR37" s="263"/>
      <c r="BS37" s="1103"/>
      <c r="BT37" s="1104"/>
      <c r="BU37" s="1104"/>
      <c r="BV37" s="1104"/>
      <c r="BW37" s="1104"/>
      <c r="BX37" s="1104"/>
      <c r="BY37" s="1104"/>
      <c r="BZ37" s="1104"/>
      <c r="CA37" s="1104"/>
      <c r="CB37" s="1104"/>
      <c r="CC37" s="1104"/>
      <c r="CD37" s="1104"/>
      <c r="CE37" s="1104"/>
      <c r="CF37" s="1104"/>
      <c r="CG37" s="1105"/>
      <c r="CH37" s="1078"/>
      <c r="CI37" s="1079"/>
      <c r="CJ37" s="1079"/>
      <c r="CK37" s="1079"/>
      <c r="CL37" s="1080"/>
      <c r="CM37" s="1078"/>
      <c r="CN37" s="1079"/>
      <c r="CO37" s="1079"/>
      <c r="CP37" s="1079"/>
      <c r="CQ37" s="1080"/>
      <c r="CR37" s="1078"/>
      <c r="CS37" s="1079"/>
      <c r="CT37" s="1079"/>
      <c r="CU37" s="1079"/>
      <c r="CV37" s="1080"/>
      <c r="CW37" s="1078"/>
      <c r="CX37" s="1079"/>
      <c r="CY37" s="1079"/>
      <c r="CZ37" s="1079"/>
      <c r="DA37" s="1080"/>
      <c r="DB37" s="1078"/>
      <c r="DC37" s="1079"/>
      <c r="DD37" s="1079"/>
      <c r="DE37" s="1079"/>
      <c r="DF37" s="1080"/>
      <c r="DG37" s="1078"/>
      <c r="DH37" s="1079"/>
      <c r="DI37" s="1079"/>
      <c r="DJ37" s="1079"/>
      <c r="DK37" s="1080"/>
      <c r="DL37" s="1078"/>
      <c r="DM37" s="1079"/>
      <c r="DN37" s="1079"/>
      <c r="DO37" s="1079"/>
      <c r="DP37" s="1080"/>
      <c r="DQ37" s="1078"/>
      <c r="DR37" s="1079"/>
      <c r="DS37" s="1079"/>
      <c r="DT37" s="1079"/>
      <c r="DU37" s="1080"/>
      <c r="DV37" s="1081"/>
      <c r="DW37" s="1082"/>
      <c r="DX37" s="1082"/>
      <c r="DY37" s="1082"/>
      <c r="DZ37" s="1083"/>
      <c r="EA37" s="246"/>
    </row>
    <row r="38" spans="1:131" s="247" customFormat="1" ht="26.25" customHeight="1">
      <c r="A38" s="266">
        <v>11</v>
      </c>
      <c r="B38" s="1126"/>
      <c r="C38" s="1127"/>
      <c r="D38" s="1127"/>
      <c r="E38" s="1127"/>
      <c r="F38" s="1127"/>
      <c r="G38" s="1127"/>
      <c r="H38" s="1127"/>
      <c r="I38" s="1127"/>
      <c r="J38" s="1127"/>
      <c r="K38" s="1127"/>
      <c r="L38" s="1127"/>
      <c r="M38" s="1127"/>
      <c r="N38" s="1127"/>
      <c r="O38" s="1127"/>
      <c r="P38" s="1128"/>
      <c r="Q38" s="1132"/>
      <c r="R38" s="1133"/>
      <c r="S38" s="1133"/>
      <c r="T38" s="1133"/>
      <c r="U38" s="1133"/>
      <c r="V38" s="1133"/>
      <c r="W38" s="1133"/>
      <c r="X38" s="1133"/>
      <c r="Y38" s="1133"/>
      <c r="Z38" s="1133"/>
      <c r="AA38" s="1133"/>
      <c r="AB38" s="1133"/>
      <c r="AC38" s="1133"/>
      <c r="AD38" s="1133"/>
      <c r="AE38" s="1134"/>
      <c r="AF38" s="1108"/>
      <c r="AG38" s="1109"/>
      <c r="AH38" s="1109"/>
      <c r="AI38" s="1109"/>
      <c r="AJ38" s="1110"/>
      <c r="AK38" s="1069"/>
      <c r="AL38" s="1060"/>
      <c r="AM38" s="1060"/>
      <c r="AN38" s="1060"/>
      <c r="AO38" s="1060"/>
      <c r="AP38" s="1060"/>
      <c r="AQ38" s="1060"/>
      <c r="AR38" s="1060"/>
      <c r="AS38" s="1060"/>
      <c r="AT38" s="1060"/>
      <c r="AU38" s="1060"/>
      <c r="AV38" s="1060"/>
      <c r="AW38" s="1060"/>
      <c r="AX38" s="1060"/>
      <c r="AY38" s="1060"/>
      <c r="AZ38" s="1131"/>
      <c r="BA38" s="1131"/>
      <c r="BB38" s="1131"/>
      <c r="BC38" s="1131"/>
      <c r="BD38" s="1131"/>
      <c r="BE38" s="1121"/>
      <c r="BF38" s="1121"/>
      <c r="BG38" s="1121"/>
      <c r="BH38" s="1121"/>
      <c r="BI38" s="1122"/>
      <c r="BJ38" s="252"/>
      <c r="BK38" s="252"/>
      <c r="BL38" s="252"/>
      <c r="BM38" s="252"/>
      <c r="BN38" s="252"/>
      <c r="BO38" s="265"/>
      <c r="BP38" s="265"/>
      <c r="BQ38" s="262">
        <v>32</v>
      </c>
      <c r="BR38" s="263"/>
      <c r="BS38" s="1103"/>
      <c r="BT38" s="1104"/>
      <c r="BU38" s="1104"/>
      <c r="BV38" s="1104"/>
      <c r="BW38" s="1104"/>
      <c r="BX38" s="1104"/>
      <c r="BY38" s="1104"/>
      <c r="BZ38" s="1104"/>
      <c r="CA38" s="1104"/>
      <c r="CB38" s="1104"/>
      <c r="CC38" s="1104"/>
      <c r="CD38" s="1104"/>
      <c r="CE38" s="1104"/>
      <c r="CF38" s="1104"/>
      <c r="CG38" s="1105"/>
      <c r="CH38" s="1078"/>
      <c r="CI38" s="1079"/>
      <c r="CJ38" s="1079"/>
      <c r="CK38" s="1079"/>
      <c r="CL38" s="1080"/>
      <c r="CM38" s="1078"/>
      <c r="CN38" s="1079"/>
      <c r="CO38" s="1079"/>
      <c r="CP38" s="1079"/>
      <c r="CQ38" s="1080"/>
      <c r="CR38" s="1078"/>
      <c r="CS38" s="1079"/>
      <c r="CT38" s="1079"/>
      <c r="CU38" s="1079"/>
      <c r="CV38" s="1080"/>
      <c r="CW38" s="1078"/>
      <c r="CX38" s="1079"/>
      <c r="CY38" s="1079"/>
      <c r="CZ38" s="1079"/>
      <c r="DA38" s="1080"/>
      <c r="DB38" s="1078"/>
      <c r="DC38" s="1079"/>
      <c r="DD38" s="1079"/>
      <c r="DE38" s="1079"/>
      <c r="DF38" s="1080"/>
      <c r="DG38" s="1078"/>
      <c r="DH38" s="1079"/>
      <c r="DI38" s="1079"/>
      <c r="DJ38" s="1079"/>
      <c r="DK38" s="1080"/>
      <c r="DL38" s="1078"/>
      <c r="DM38" s="1079"/>
      <c r="DN38" s="1079"/>
      <c r="DO38" s="1079"/>
      <c r="DP38" s="1080"/>
      <c r="DQ38" s="1078"/>
      <c r="DR38" s="1079"/>
      <c r="DS38" s="1079"/>
      <c r="DT38" s="1079"/>
      <c r="DU38" s="1080"/>
      <c r="DV38" s="1081"/>
      <c r="DW38" s="1082"/>
      <c r="DX38" s="1082"/>
      <c r="DY38" s="1082"/>
      <c r="DZ38" s="1083"/>
      <c r="EA38" s="246"/>
    </row>
    <row r="39" spans="1:131" s="247" customFormat="1" ht="26.25" customHeight="1">
      <c r="A39" s="266">
        <v>12</v>
      </c>
      <c r="B39" s="1126"/>
      <c r="C39" s="1127"/>
      <c r="D39" s="1127"/>
      <c r="E39" s="1127"/>
      <c r="F39" s="1127"/>
      <c r="G39" s="1127"/>
      <c r="H39" s="1127"/>
      <c r="I39" s="1127"/>
      <c r="J39" s="1127"/>
      <c r="K39" s="1127"/>
      <c r="L39" s="1127"/>
      <c r="M39" s="1127"/>
      <c r="N39" s="1127"/>
      <c r="O39" s="1127"/>
      <c r="P39" s="1128"/>
      <c r="Q39" s="1132"/>
      <c r="R39" s="1133"/>
      <c r="S39" s="1133"/>
      <c r="T39" s="1133"/>
      <c r="U39" s="1133"/>
      <c r="V39" s="1133"/>
      <c r="W39" s="1133"/>
      <c r="X39" s="1133"/>
      <c r="Y39" s="1133"/>
      <c r="Z39" s="1133"/>
      <c r="AA39" s="1133"/>
      <c r="AB39" s="1133"/>
      <c r="AC39" s="1133"/>
      <c r="AD39" s="1133"/>
      <c r="AE39" s="1134"/>
      <c r="AF39" s="1108"/>
      <c r="AG39" s="1109"/>
      <c r="AH39" s="1109"/>
      <c r="AI39" s="1109"/>
      <c r="AJ39" s="1110"/>
      <c r="AK39" s="1069"/>
      <c r="AL39" s="1060"/>
      <c r="AM39" s="1060"/>
      <c r="AN39" s="1060"/>
      <c r="AO39" s="1060"/>
      <c r="AP39" s="1060"/>
      <c r="AQ39" s="1060"/>
      <c r="AR39" s="1060"/>
      <c r="AS39" s="1060"/>
      <c r="AT39" s="1060"/>
      <c r="AU39" s="1060"/>
      <c r="AV39" s="1060"/>
      <c r="AW39" s="1060"/>
      <c r="AX39" s="1060"/>
      <c r="AY39" s="1060"/>
      <c r="AZ39" s="1131"/>
      <c r="BA39" s="1131"/>
      <c r="BB39" s="1131"/>
      <c r="BC39" s="1131"/>
      <c r="BD39" s="1131"/>
      <c r="BE39" s="1121"/>
      <c r="BF39" s="1121"/>
      <c r="BG39" s="1121"/>
      <c r="BH39" s="1121"/>
      <c r="BI39" s="1122"/>
      <c r="BJ39" s="252"/>
      <c r="BK39" s="252"/>
      <c r="BL39" s="252"/>
      <c r="BM39" s="252"/>
      <c r="BN39" s="252"/>
      <c r="BO39" s="265"/>
      <c r="BP39" s="265"/>
      <c r="BQ39" s="262">
        <v>33</v>
      </c>
      <c r="BR39" s="263"/>
      <c r="BS39" s="1103"/>
      <c r="BT39" s="1104"/>
      <c r="BU39" s="1104"/>
      <c r="BV39" s="1104"/>
      <c r="BW39" s="1104"/>
      <c r="BX39" s="1104"/>
      <c r="BY39" s="1104"/>
      <c r="BZ39" s="1104"/>
      <c r="CA39" s="1104"/>
      <c r="CB39" s="1104"/>
      <c r="CC39" s="1104"/>
      <c r="CD39" s="1104"/>
      <c r="CE39" s="1104"/>
      <c r="CF39" s="1104"/>
      <c r="CG39" s="1105"/>
      <c r="CH39" s="1078"/>
      <c r="CI39" s="1079"/>
      <c r="CJ39" s="1079"/>
      <c r="CK39" s="1079"/>
      <c r="CL39" s="1080"/>
      <c r="CM39" s="1078"/>
      <c r="CN39" s="1079"/>
      <c r="CO39" s="1079"/>
      <c r="CP39" s="1079"/>
      <c r="CQ39" s="1080"/>
      <c r="CR39" s="1078"/>
      <c r="CS39" s="1079"/>
      <c r="CT39" s="1079"/>
      <c r="CU39" s="1079"/>
      <c r="CV39" s="1080"/>
      <c r="CW39" s="1078"/>
      <c r="CX39" s="1079"/>
      <c r="CY39" s="1079"/>
      <c r="CZ39" s="1079"/>
      <c r="DA39" s="1080"/>
      <c r="DB39" s="1078"/>
      <c r="DC39" s="1079"/>
      <c r="DD39" s="1079"/>
      <c r="DE39" s="1079"/>
      <c r="DF39" s="1080"/>
      <c r="DG39" s="1078"/>
      <c r="DH39" s="1079"/>
      <c r="DI39" s="1079"/>
      <c r="DJ39" s="1079"/>
      <c r="DK39" s="1080"/>
      <c r="DL39" s="1078"/>
      <c r="DM39" s="1079"/>
      <c r="DN39" s="1079"/>
      <c r="DO39" s="1079"/>
      <c r="DP39" s="1080"/>
      <c r="DQ39" s="1078"/>
      <c r="DR39" s="1079"/>
      <c r="DS39" s="1079"/>
      <c r="DT39" s="1079"/>
      <c r="DU39" s="1080"/>
      <c r="DV39" s="1081"/>
      <c r="DW39" s="1082"/>
      <c r="DX39" s="1082"/>
      <c r="DY39" s="1082"/>
      <c r="DZ39" s="1083"/>
      <c r="EA39" s="246"/>
    </row>
    <row r="40" spans="1:131" s="247" customFormat="1" ht="26.25" customHeight="1">
      <c r="A40" s="261">
        <v>13</v>
      </c>
      <c r="B40" s="1126"/>
      <c r="C40" s="1127"/>
      <c r="D40" s="1127"/>
      <c r="E40" s="1127"/>
      <c r="F40" s="1127"/>
      <c r="G40" s="1127"/>
      <c r="H40" s="1127"/>
      <c r="I40" s="1127"/>
      <c r="J40" s="1127"/>
      <c r="K40" s="1127"/>
      <c r="L40" s="1127"/>
      <c r="M40" s="1127"/>
      <c r="N40" s="1127"/>
      <c r="O40" s="1127"/>
      <c r="P40" s="1128"/>
      <c r="Q40" s="1132"/>
      <c r="R40" s="1133"/>
      <c r="S40" s="1133"/>
      <c r="T40" s="1133"/>
      <c r="U40" s="1133"/>
      <c r="V40" s="1133"/>
      <c r="W40" s="1133"/>
      <c r="X40" s="1133"/>
      <c r="Y40" s="1133"/>
      <c r="Z40" s="1133"/>
      <c r="AA40" s="1133"/>
      <c r="AB40" s="1133"/>
      <c r="AC40" s="1133"/>
      <c r="AD40" s="1133"/>
      <c r="AE40" s="1134"/>
      <c r="AF40" s="1108"/>
      <c r="AG40" s="1109"/>
      <c r="AH40" s="1109"/>
      <c r="AI40" s="1109"/>
      <c r="AJ40" s="1110"/>
      <c r="AK40" s="1069"/>
      <c r="AL40" s="1060"/>
      <c r="AM40" s="1060"/>
      <c r="AN40" s="1060"/>
      <c r="AO40" s="1060"/>
      <c r="AP40" s="1060"/>
      <c r="AQ40" s="1060"/>
      <c r="AR40" s="1060"/>
      <c r="AS40" s="1060"/>
      <c r="AT40" s="1060"/>
      <c r="AU40" s="1060"/>
      <c r="AV40" s="1060"/>
      <c r="AW40" s="1060"/>
      <c r="AX40" s="1060"/>
      <c r="AY40" s="1060"/>
      <c r="AZ40" s="1131"/>
      <c r="BA40" s="1131"/>
      <c r="BB40" s="1131"/>
      <c r="BC40" s="1131"/>
      <c r="BD40" s="1131"/>
      <c r="BE40" s="1121"/>
      <c r="BF40" s="1121"/>
      <c r="BG40" s="1121"/>
      <c r="BH40" s="1121"/>
      <c r="BI40" s="1122"/>
      <c r="BJ40" s="252"/>
      <c r="BK40" s="252"/>
      <c r="BL40" s="252"/>
      <c r="BM40" s="252"/>
      <c r="BN40" s="252"/>
      <c r="BO40" s="265"/>
      <c r="BP40" s="265"/>
      <c r="BQ40" s="262">
        <v>34</v>
      </c>
      <c r="BR40" s="263"/>
      <c r="BS40" s="1103"/>
      <c r="BT40" s="1104"/>
      <c r="BU40" s="1104"/>
      <c r="BV40" s="1104"/>
      <c r="BW40" s="1104"/>
      <c r="BX40" s="1104"/>
      <c r="BY40" s="1104"/>
      <c r="BZ40" s="1104"/>
      <c r="CA40" s="1104"/>
      <c r="CB40" s="1104"/>
      <c r="CC40" s="1104"/>
      <c r="CD40" s="1104"/>
      <c r="CE40" s="1104"/>
      <c r="CF40" s="1104"/>
      <c r="CG40" s="1105"/>
      <c r="CH40" s="1078"/>
      <c r="CI40" s="1079"/>
      <c r="CJ40" s="1079"/>
      <c r="CK40" s="1079"/>
      <c r="CL40" s="1080"/>
      <c r="CM40" s="1078"/>
      <c r="CN40" s="1079"/>
      <c r="CO40" s="1079"/>
      <c r="CP40" s="1079"/>
      <c r="CQ40" s="1080"/>
      <c r="CR40" s="1078"/>
      <c r="CS40" s="1079"/>
      <c r="CT40" s="1079"/>
      <c r="CU40" s="1079"/>
      <c r="CV40" s="1080"/>
      <c r="CW40" s="1078"/>
      <c r="CX40" s="1079"/>
      <c r="CY40" s="1079"/>
      <c r="CZ40" s="1079"/>
      <c r="DA40" s="1080"/>
      <c r="DB40" s="1078"/>
      <c r="DC40" s="1079"/>
      <c r="DD40" s="1079"/>
      <c r="DE40" s="1079"/>
      <c r="DF40" s="1080"/>
      <c r="DG40" s="1078"/>
      <c r="DH40" s="1079"/>
      <c r="DI40" s="1079"/>
      <c r="DJ40" s="1079"/>
      <c r="DK40" s="1080"/>
      <c r="DL40" s="1078"/>
      <c r="DM40" s="1079"/>
      <c r="DN40" s="1079"/>
      <c r="DO40" s="1079"/>
      <c r="DP40" s="1080"/>
      <c r="DQ40" s="1078"/>
      <c r="DR40" s="1079"/>
      <c r="DS40" s="1079"/>
      <c r="DT40" s="1079"/>
      <c r="DU40" s="1080"/>
      <c r="DV40" s="1081"/>
      <c r="DW40" s="1082"/>
      <c r="DX40" s="1082"/>
      <c r="DY40" s="1082"/>
      <c r="DZ40" s="1083"/>
      <c r="EA40" s="246"/>
    </row>
    <row r="41" spans="1:131" s="247" customFormat="1" ht="26.25" customHeight="1">
      <c r="A41" s="261">
        <v>14</v>
      </c>
      <c r="B41" s="1126"/>
      <c r="C41" s="1127"/>
      <c r="D41" s="1127"/>
      <c r="E41" s="1127"/>
      <c r="F41" s="1127"/>
      <c r="G41" s="1127"/>
      <c r="H41" s="1127"/>
      <c r="I41" s="1127"/>
      <c r="J41" s="1127"/>
      <c r="K41" s="1127"/>
      <c r="L41" s="1127"/>
      <c r="M41" s="1127"/>
      <c r="N41" s="1127"/>
      <c r="O41" s="1127"/>
      <c r="P41" s="1128"/>
      <c r="Q41" s="1132"/>
      <c r="R41" s="1133"/>
      <c r="S41" s="1133"/>
      <c r="T41" s="1133"/>
      <c r="U41" s="1133"/>
      <c r="V41" s="1133"/>
      <c r="W41" s="1133"/>
      <c r="X41" s="1133"/>
      <c r="Y41" s="1133"/>
      <c r="Z41" s="1133"/>
      <c r="AA41" s="1133"/>
      <c r="AB41" s="1133"/>
      <c r="AC41" s="1133"/>
      <c r="AD41" s="1133"/>
      <c r="AE41" s="1134"/>
      <c r="AF41" s="1108"/>
      <c r="AG41" s="1109"/>
      <c r="AH41" s="1109"/>
      <c r="AI41" s="1109"/>
      <c r="AJ41" s="1110"/>
      <c r="AK41" s="1069"/>
      <c r="AL41" s="1060"/>
      <c r="AM41" s="1060"/>
      <c r="AN41" s="1060"/>
      <c r="AO41" s="1060"/>
      <c r="AP41" s="1060"/>
      <c r="AQ41" s="1060"/>
      <c r="AR41" s="1060"/>
      <c r="AS41" s="1060"/>
      <c r="AT41" s="1060"/>
      <c r="AU41" s="1060"/>
      <c r="AV41" s="1060"/>
      <c r="AW41" s="1060"/>
      <c r="AX41" s="1060"/>
      <c r="AY41" s="1060"/>
      <c r="AZ41" s="1131"/>
      <c r="BA41" s="1131"/>
      <c r="BB41" s="1131"/>
      <c r="BC41" s="1131"/>
      <c r="BD41" s="1131"/>
      <c r="BE41" s="1121"/>
      <c r="BF41" s="1121"/>
      <c r="BG41" s="1121"/>
      <c r="BH41" s="1121"/>
      <c r="BI41" s="1122"/>
      <c r="BJ41" s="252"/>
      <c r="BK41" s="252"/>
      <c r="BL41" s="252"/>
      <c r="BM41" s="252"/>
      <c r="BN41" s="252"/>
      <c r="BO41" s="265"/>
      <c r="BP41" s="265"/>
      <c r="BQ41" s="262">
        <v>35</v>
      </c>
      <c r="BR41" s="263"/>
      <c r="BS41" s="1103"/>
      <c r="BT41" s="1104"/>
      <c r="BU41" s="1104"/>
      <c r="BV41" s="1104"/>
      <c r="BW41" s="1104"/>
      <c r="BX41" s="1104"/>
      <c r="BY41" s="1104"/>
      <c r="BZ41" s="1104"/>
      <c r="CA41" s="1104"/>
      <c r="CB41" s="1104"/>
      <c r="CC41" s="1104"/>
      <c r="CD41" s="1104"/>
      <c r="CE41" s="1104"/>
      <c r="CF41" s="1104"/>
      <c r="CG41" s="1105"/>
      <c r="CH41" s="1078"/>
      <c r="CI41" s="1079"/>
      <c r="CJ41" s="1079"/>
      <c r="CK41" s="1079"/>
      <c r="CL41" s="1080"/>
      <c r="CM41" s="1078"/>
      <c r="CN41" s="1079"/>
      <c r="CO41" s="1079"/>
      <c r="CP41" s="1079"/>
      <c r="CQ41" s="1080"/>
      <c r="CR41" s="1078"/>
      <c r="CS41" s="1079"/>
      <c r="CT41" s="1079"/>
      <c r="CU41" s="1079"/>
      <c r="CV41" s="1080"/>
      <c r="CW41" s="1078"/>
      <c r="CX41" s="1079"/>
      <c r="CY41" s="1079"/>
      <c r="CZ41" s="1079"/>
      <c r="DA41" s="1080"/>
      <c r="DB41" s="1078"/>
      <c r="DC41" s="1079"/>
      <c r="DD41" s="1079"/>
      <c r="DE41" s="1079"/>
      <c r="DF41" s="1080"/>
      <c r="DG41" s="1078"/>
      <c r="DH41" s="1079"/>
      <c r="DI41" s="1079"/>
      <c r="DJ41" s="1079"/>
      <c r="DK41" s="1080"/>
      <c r="DL41" s="1078"/>
      <c r="DM41" s="1079"/>
      <c r="DN41" s="1079"/>
      <c r="DO41" s="1079"/>
      <c r="DP41" s="1080"/>
      <c r="DQ41" s="1078"/>
      <c r="DR41" s="1079"/>
      <c r="DS41" s="1079"/>
      <c r="DT41" s="1079"/>
      <c r="DU41" s="1080"/>
      <c r="DV41" s="1081"/>
      <c r="DW41" s="1082"/>
      <c r="DX41" s="1082"/>
      <c r="DY41" s="1082"/>
      <c r="DZ41" s="1083"/>
      <c r="EA41" s="246"/>
    </row>
    <row r="42" spans="1:131" s="247" customFormat="1" ht="26.25" customHeight="1">
      <c r="A42" s="261">
        <v>15</v>
      </c>
      <c r="B42" s="1126"/>
      <c r="C42" s="1127"/>
      <c r="D42" s="1127"/>
      <c r="E42" s="1127"/>
      <c r="F42" s="1127"/>
      <c r="G42" s="1127"/>
      <c r="H42" s="1127"/>
      <c r="I42" s="1127"/>
      <c r="J42" s="1127"/>
      <c r="K42" s="1127"/>
      <c r="L42" s="1127"/>
      <c r="M42" s="1127"/>
      <c r="N42" s="1127"/>
      <c r="O42" s="1127"/>
      <c r="P42" s="1128"/>
      <c r="Q42" s="1132"/>
      <c r="R42" s="1133"/>
      <c r="S42" s="1133"/>
      <c r="T42" s="1133"/>
      <c r="U42" s="1133"/>
      <c r="V42" s="1133"/>
      <c r="W42" s="1133"/>
      <c r="X42" s="1133"/>
      <c r="Y42" s="1133"/>
      <c r="Z42" s="1133"/>
      <c r="AA42" s="1133"/>
      <c r="AB42" s="1133"/>
      <c r="AC42" s="1133"/>
      <c r="AD42" s="1133"/>
      <c r="AE42" s="1134"/>
      <c r="AF42" s="1108"/>
      <c r="AG42" s="1109"/>
      <c r="AH42" s="1109"/>
      <c r="AI42" s="1109"/>
      <c r="AJ42" s="1110"/>
      <c r="AK42" s="1069"/>
      <c r="AL42" s="1060"/>
      <c r="AM42" s="1060"/>
      <c r="AN42" s="1060"/>
      <c r="AO42" s="1060"/>
      <c r="AP42" s="1060"/>
      <c r="AQ42" s="1060"/>
      <c r="AR42" s="1060"/>
      <c r="AS42" s="1060"/>
      <c r="AT42" s="1060"/>
      <c r="AU42" s="1060"/>
      <c r="AV42" s="1060"/>
      <c r="AW42" s="1060"/>
      <c r="AX42" s="1060"/>
      <c r="AY42" s="1060"/>
      <c r="AZ42" s="1131"/>
      <c r="BA42" s="1131"/>
      <c r="BB42" s="1131"/>
      <c r="BC42" s="1131"/>
      <c r="BD42" s="1131"/>
      <c r="BE42" s="1121"/>
      <c r="BF42" s="1121"/>
      <c r="BG42" s="1121"/>
      <c r="BH42" s="1121"/>
      <c r="BI42" s="1122"/>
      <c r="BJ42" s="252"/>
      <c r="BK42" s="252"/>
      <c r="BL42" s="252"/>
      <c r="BM42" s="252"/>
      <c r="BN42" s="252"/>
      <c r="BO42" s="265"/>
      <c r="BP42" s="265"/>
      <c r="BQ42" s="262">
        <v>36</v>
      </c>
      <c r="BR42" s="263"/>
      <c r="BS42" s="1103"/>
      <c r="BT42" s="1104"/>
      <c r="BU42" s="1104"/>
      <c r="BV42" s="1104"/>
      <c r="BW42" s="1104"/>
      <c r="BX42" s="1104"/>
      <c r="BY42" s="1104"/>
      <c r="BZ42" s="1104"/>
      <c r="CA42" s="1104"/>
      <c r="CB42" s="1104"/>
      <c r="CC42" s="1104"/>
      <c r="CD42" s="1104"/>
      <c r="CE42" s="1104"/>
      <c r="CF42" s="1104"/>
      <c r="CG42" s="1105"/>
      <c r="CH42" s="1078"/>
      <c r="CI42" s="1079"/>
      <c r="CJ42" s="1079"/>
      <c r="CK42" s="1079"/>
      <c r="CL42" s="1080"/>
      <c r="CM42" s="1078"/>
      <c r="CN42" s="1079"/>
      <c r="CO42" s="1079"/>
      <c r="CP42" s="1079"/>
      <c r="CQ42" s="1080"/>
      <c r="CR42" s="1078"/>
      <c r="CS42" s="1079"/>
      <c r="CT42" s="1079"/>
      <c r="CU42" s="1079"/>
      <c r="CV42" s="1080"/>
      <c r="CW42" s="1078"/>
      <c r="CX42" s="1079"/>
      <c r="CY42" s="1079"/>
      <c r="CZ42" s="1079"/>
      <c r="DA42" s="1080"/>
      <c r="DB42" s="1078"/>
      <c r="DC42" s="1079"/>
      <c r="DD42" s="1079"/>
      <c r="DE42" s="1079"/>
      <c r="DF42" s="1080"/>
      <c r="DG42" s="1078"/>
      <c r="DH42" s="1079"/>
      <c r="DI42" s="1079"/>
      <c r="DJ42" s="1079"/>
      <c r="DK42" s="1080"/>
      <c r="DL42" s="1078"/>
      <c r="DM42" s="1079"/>
      <c r="DN42" s="1079"/>
      <c r="DO42" s="1079"/>
      <c r="DP42" s="1080"/>
      <c r="DQ42" s="1078"/>
      <c r="DR42" s="1079"/>
      <c r="DS42" s="1079"/>
      <c r="DT42" s="1079"/>
      <c r="DU42" s="1080"/>
      <c r="DV42" s="1081"/>
      <c r="DW42" s="1082"/>
      <c r="DX42" s="1082"/>
      <c r="DY42" s="1082"/>
      <c r="DZ42" s="1083"/>
      <c r="EA42" s="246"/>
    </row>
    <row r="43" spans="1:131" s="247" customFormat="1" ht="26.25" customHeight="1">
      <c r="A43" s="261">
        <v>16</v>
      </c>
      <c r="B43" s="1126"/>
      <c r="C43" s="1127"/>
      <c r="D43" s="1127"/>
      <c r="E43" s="1127"/>
      <c r="F43" s="1127"/>
      <c r="G43" s="1127"/>
      <c r="H43" s="1127"/>
      <c r="I43" s="1127"/>
      <c r="J43" s="1127"/>
      <c r="K43" s="1127"/>
      <c r="L43" s="1127"/>
      <c r="M43" s="1127"/>
      <c r="N43" s="1127"/>
      <c r="O43" s="1127"/>
      <c r="P43" s="1128"/>
      <c r="Q43" s="1132"/>
      <c r="R43" s="1133"/>
      <c r="S43" s="1133"/>
      <c r="T43" s="1133"/>
      <c r="U43" s="1133"/>
      <c r="V43" s="1133"/>
      <c r="W43" s="1133"/>
      <c r="X43" s="1133"/>
      <c r="Y43" s="1133"/>
      <c r="Z43" s="1133"/>
      <c r="AA43" s="1133"/>
      <c r="AB43" s="1133"/>
      <c r="AC43" s="1133"/>
      <c r="AD43" s="1133"/>
      <c r="AE43" s="1134"/>
      <c r="AF43" s="1108"/>
      <c r="AG43" s="1109"/>
      <c r="AH43" s="1109"/>
      <c r="AI43" s="1109"/>
      <c r="AJ43" s="1110"/>
      <c r="AK43" s="1069"/>
      <c r="AL43" s="1060"/>
      <c r="AM43" s="1060"/>
      <c r="AN43" s="1060"/>
      <c r="AO43" s="1060"/>
      <c r="AP43" s="1060"/>
      <c r="AQ43" s="1060"/>
      <c r="AR43" s="1060"/>
      <c r="AS43" s="1060"/>
      <c r="AT43" s="1060"/>
      <c r="AU43" s="1060"/>
      <c r="AV43" s="1060"/>
      <c r="AW43" s="1060"/>
      <c r="AX43" s="1060"/>
      <c r="AY43" s="1060"/>
      <c r="AZ43" s="1131"/>
      <c r="BA43" s="1131"/>
      <c r="BB43" s="1131"/>
      <c r="BC43" s="1131"/>
      <c r="BD43" s="1131"/>
      <c r="BE43" s="1121"/>
      <c r="BF43" s="1121"/>
      <c r="BG43" s="1121"/>
      <c r="BH43" s="1121"/>
      <c r="BI43" s="1122"/>
      <c r="BJ43" s="252"/>
      <c r="BK43" s="252"/>
      <c r="BL43" s="252"/>
      <c r="BM43" s="252"/>
      <c r="BN43" s="252"/>
      <c r="BO43" s="265"/>
      <c r="BP43" s="265"/>
      <c r="BQ43" s="262">
        <v>37</v>
      </c>
      <c r="BR43" s="263"/>
      <c r="BS43" s="1103"/>
      <c r="BT43" s="1104"/>
      <c r="BU43" s="1104"/>
      <c r="BV43" s="1104"/>
      <c r="BW43" s="1104"/>
      <c r="BX43" s="1104"/>
      <c r="BY43" s="1104"/>
      <c r="BZ43" s="1104"/>
      <c r="CA43" s="1104"/>
      <c r="CB43" s="1104"/>
      <c r="CC43" s="1104"/>
      <c r="CD43" s="1104"/>
      <c r="CE43" s="1104"/>
      <c r="CF43" s="1104"/>
      <c r="CG43" s="1105"/>
      <c r="CH43" s="1078"/>
      <c r="CI43" s="1079"/>
      <c r="CJ43" s="1079"/>
      <c r="CK43" s="1079"/>
      <c r="CL43" s="1080"/>
      <c r="CM43" s="1078"/>
      <c r="CN43" s="1079"/>
      <c r="CO43" s="1079"/>
      <c r="CP43" s="1079"/>
      <c r="CQ43" s="1080"/>
      <c r="CR43" s="1078"/>
      <c r="CS43" s="1079"/>
      <c r="CT43" s="1079"/>
      <c r="CU43" s="1079"/>
      <c r="CV43" s="1080"/>
      <c r="CW43" s="1078"/>
      <c r="CX43" s="1079"/>
      <c r="CY43" s="1079"/>
      <c r="CZ43" s="1079"/>
      <c r="DA43" s="1080"/>
      <c r="DB43" s="1078"/>
      <c r="DC43" s="1079"/>
      <c r="DD43" s="1079"/>
      <c r="DE43" s="1079"/>
      <c r="DF43" s="1080"/>
      <c r="DG43" s="1078"/>
      <c r="DH43" s="1079"/>
      <c r="DI43" s="1079"/>
      <c r="DJ43" s="1079"/>
      <c r="DK43" s="1080"/>
      <c r="DL43" s="1078"/>
      <c r="DM43" s="1079"/>
      <c r="DN43" s="1079"/>
      <c r="DO43" s="1079"/>
      <c r="DP43" s="1080"/>
      <c r="DQ43" s="1078"/>
      <c r="DR43" s="1079"/>
      <c r="DS43" s="1079"/>
      <c r="DT43" s="1079"/>
      <c r="DU43" s="1080"/>
      <c r="DV43" s="1081"/>
      <c r="DW43" s="1082"/>
      <c r="DX43" s="1082"/>
      <c r="DY43" s="1082"/>
      <c r="DZ43" s="1083"/>
      <c r="EA43" s="246"/>
    </row>
    <row r="44" spans="1:131" s="247" customFormat="1" ht="26.25" customHeight="1">
      <c r="A44" s="261">
        <v>17</v>
      </c>
      <c r="B44" s="1126"/>
      <c r="C44" s="1127"/>
      <c r="D44" s="1127"/>
      <c r="E44" s="1127"/>
      <c r="F44" s="1127"/>
      <c r="G44" s="1127"/>
      <c r="H44" s="1127"/>
      <c r="I44" s="1127"/>
      <c r="J44" s="1127"/>
      <c r="K44" s="1127"/>
      <c r="L44" s="1127"/>
      <c r="M44" s="1127"/>
      <c r="N44" s="1127"/>
      <c r="O44" s="1127"/>
      <c r="P44" s="1128"/>
      <c r="Q44" s="1132"/>
      <c r="R44" s="1133"/>
      <c r="S44" s="1133"/>
      <c r="T44" s="1133"/>
      <c r="U44" s="1133"/>
      <c r="V44" s="1133"/>
      <c r="W44" s="1133"/>
      <c r="X44" s="1133"/>
      <c r="Y44" s="1133"/>
      <c r="Z44" s="1133"/>
      <c r="AA44" s="1133"/>
      <c r="AB44" s="1133"/>
      <c r="AC44" s="1133"/>
      <c r="AD44" s="1133"/>
      <c r="AE44" s="1134"/>
      <c r="AF44" s="1108"/>
      <c r="AG44" s="1109"/>
      <c r="AH44" s="1109"/>
      <c r="AI44" s="1109"/>
      <c r="AJ44" s="1110"/>
      <c r="AK44" s="1069"/>
      <c r="AL44" s="1060"/>
      <c r="AM44" s="1060"/>
      <c r="AN44" s="1060"/>
      <c r="AO44" s="1060"/>
      <c r="AP44" s="1060"/>
      <c r="AQ44" s="1060"/>
      <c r="AR44" s="1060"/>
      <c r="AS44" s="1060"/>
      <c r="AT44" s="1060"/>
      <c r="AU44" s="1060"/>
      <c r="AV44" s="1060"/>
      <c r="AW44" s="1060"/>
      <c r="AX44" s="1060"/>
      <c r="AY44" s="1060"/>
      <c r="AZ44" s="1131"/>
      <c r="BA44" s="1131"/>
      <c r="BB44" s="1131"/>
      <c r="BC44" s="1131"/>
      <c r="BD44" s="1131"/>
      <c r="BE44" s="1121"/>
      <c r="BF44" s="1121"/>
      <c r="BG44" s="1121"/>
      <c r="BH44" s="1121"/>
      <c r="BI44" s="1122"/>
      <c r="BJ44" s="252"/>
      <c r="BK44" s="252"/>
      <c r="BL44" s="252"/>
      <c r="BM44" s="252"/>
      <c r="BN44" s="252"/>
      <c r="BO44" s="265"/>
      <c r="BP44" s="265"/>
      <c r="BQ44" s="262">
        <v>38</v>
      </c>
      <c r="BR44" s="263"/>
      <c r="BS44" s="1103"/>
      <c r="BT44" s="1104"/>
      <c r="BU44" s="1104"/>
      <c r="BV44" s="1104"/>
      <c r="BW44" s="1104"/>
      <c r="BX44" s="1104"/>
      <c r="BY44" s="1104"/>
      <c r="BZ44" s="1104"/>
      <c r="CA44" s="1104"/>
      <c r="CB44" s="1104"/>
      <c r="CC44" s="1104"/>
      <c r="CD44" s="1104"/>
      <c r="CE44" s="1104"/>
      <c r="CF44" s="1104"/>
      <c r="CG44" s="1105"/>
      <c r="CH44" s="1078"/>
      <c r="CI44" s="1079"/>
      <c r="CJ44" s="1079"/>
      <c r="CK44" s="1079"/>
      <c r="CL44" s="1080"/>
      <c r="CM44" s="1078"/>
      <c r="CN44" s="1079"/>
      <c r="CO44" s="1079"/>
      <c r="CP44" s="1079"/>
      <c r="CQ44" s="1080"/>
      <c r="CR44" s="1078"/>
      <c r="CS44" s="1079"/>
      <c r="CT44" s="1079"/>
      <c r="CU44" s="1079"/>
      <c r="CV44" s="1080"/>
      <c r="CW44" s="1078"/>
      <c r="CX44" s="1079"/>
      <c r="CY44" s="1079"/>
      <c r="CZ44" s="1079"/>
      <c r="DA44" s="1080"/>
      <c r="DB44" s="1078"/>
      <c r="DC44" s="1079"/>
      <c r="DD44" s="1079"/>
      <c r="DE44" s="1079"/>
      <c r="DF44" s="1080"/>
      <c r="DG44" s="1078"/>
      <c r="DH44" s="1079"/>
      <c r="DI44" s="1079"/>
      <c r="DJ44" s="1079"/>
      <c r="DK44" s="1080"/>
      <c r="DL44" s="1078"/>
      <c r="DM44" s="1079"/>
      <c r="DN44" s="1079"/>
      <c r="DO44" s="1079"/>
      <c r="DP44" s="1080"/>
      <c r="DQ44" s="1078"/>
      <c r="DR44" s="1079"/>
      <c r="DS44" s="1079"/>
      <c r="DT44" s="1079"/>
      <c r="DU44" s="1080"/>
      <c r="DV44" s="1081"/>
      <c r="DW44" s="1082"/>
      <c r="DX44" s="1082"/>
      <c r="DY44" s="1082"/>
      <c r="DZ44" s="1083"/>
      <c r="EA44" s="246"/>
    </row>
    <row r="45" spans="1:131" s="247" customFormat="1" ht="26.25" customHeight="1">
      <c r="A45" s="261">
        <v>18</v>
      </c>
      <c r="B45" s="1126"/>
      <c r="C45" s="1127"/>
      <c r="D45" s="1127"/>
      <c r="E45" s="1127"/>
      <c r="F45" s="1127"/>
      <c r="G45" s="1127"/>
      <c r="H45" s="1127"/>
      <c r="I45" s="1127"/>
      <c r="J45" s="1127"/>
      <c r="K45" s="1127"/>
      <c r="L45" s="1127"/>
      <c r="M45" s="1127"/>
      <c r="N45" s="1127"/>
      <c r="O45" s="1127"/>
      <c r="P45" s="1128"/>
      <c r="Q45" s="1132"/>
      <c r="R45" s="1133"/>
      <c r="S45" s="1133"/>
      <c r="T45" s="1133"/>
      <c r="U45" s="1133"/>
      <c r="V45" s="1133"/>
      <c r="W45" s="1133"/>
      <c r="X45" s="1133"/>
      <c r="Y45" s="1133"/>
      <c r="Z45" s="1133"/>
      <c r="AA45" s="1133"/>
      <c r="AB45" s="1133"/>
      <c r="AC45" s="1133"/>
      <c r="AD45" s="1133"/>
      <c r="AE45" s="1134"/>
      <c r="AF45" s="1108"/>
      <c r="AG45" s="1109"/>
      <c r="AH45" s="1109"/>
      <c r="AI45" s="1109"/>
      <c r="AJ45" s="1110"/>
      <c r="AK45" s="1069"/>
      <c r="AL45" s="1060"/>
      <c r="AM45" s="1060"/>
      <c r="AN45" s="1060"/>
      <c r="AO45" s="1060"/>
      <c r="AP45" s="1060"/>
      <c r="AQ45" s="1060"/>
      <c r="AR45" s="1060"/>
      <c r="AS45" s="1060"/>
      <c r="AT45" s="1060"/>
      <c r="AU45" s="1060"/>
      <c r="AV45" s="1060"/>
      <c r="AW45" s="1060"/>
      <c r="AX45" s="1060"/>
      <c r="AY45" s="1060"/>
      <c r="AZ45" s="1131"/>
      <c r="BA45" s="1131"/>
      <c r="BB45" s="1131"/>
      <c r="BC45" s="1131"/>
      <c r="BD45" s="1131"/>
      <c r="BE45" s="1121"/>
      <c r="BF45" s="1121"/>
      <c r="BG45" s="1121"/>
      <c r="BH45" s="1121"/>
      <c r="BI45" s="1122"/>
      <c r="BJ45" s="252"/>
      <c r="BK45" s="252"/>
      <c r="BL45" s="252"/>
      <c r="BM45" s="252"/>
      <c r="BN45" s="252"/>
      <c r="BO45" s="265"/>
      <c r="BP45" s="265"/>
      <c r="BQ45" s="262">
        <v>39</v>
      </c>
      <c r="BR45" s="263"/>
      <c r="BS45" s="1103"/>
      <c r="BT45" s="1104"/>
      <c r="BU45" s="1104"/>
      <c r="BV45" s="1104"/>
      <c r="BW45" s="1104"/>
      <c r="BX45" s="1104"/>
      <c r="BY45" s="1104"/>
      <c r="BZ45" s="1104"/>
      <c r="CA45" s="1104"/>
      <c r="CB45" s="1104"/>
      <c r="CC45" s="1104"/>
      <c r="CD45" s="1104"/>
      <c r="CE45" s="1104"/>
      <c r="CF45" s="1104"/>
      <c r="CG45" s="1105"/>
      <c r="CH45" s="1078"/>
      <c r="CI45" s="1079"/>
      <c r="CJ45" s="1079"/>
      <c r="CK45" s="1079"/>
      <c r="CL45" s="1080"/>
      <c r="CM45" s="1078"/>
      <c r="CN45" s="1079"/>
      <c r="CO45" s="1079"/>
      <c r="CP45" s="1079"/>
      <c r="CQ45" s="1080"/>
      <c r="CR45" s="1078"/>
      <c r="CS45" s="1079"/>
      <c r="CT45" s="1079"/>
      <c r="CU45" s="1079"/>
      <c r="CV45" s="1080"/>
      <c r="CW45" s="1078"/>
      <c r="CX45" s="1079"/>
      <c r="CY45" s="1079"/>
      <c r="CZ45" s="1079"/>
      <c r="DA45" s="1080"/>
      <c r="DB45" s="1078"/>
      <c r="DC45" s="1079"/>
      <c r="DD45" s="1079"/>
      <c r="DE45" s="1079"/>
      <c r="DF45" s="1080"/>
      <c r="DG45" s="1078"/>
      <c r="DH45" s="1079"/>
      <c r="DI45" s="1079"/>
      <c r="DJ45" s="1079"/>
      <c r="DK45" s="1080"/>
      <c r="DL45" s="1078"/>
      <c r="DM45" s="1079"/>
      <c r="DN45" s="1079"/>
      <c r="DO45" s="1079"/>
      <c r="DP45" s="1080"/>
      <c r="DQ45" s="1078"/>
      <c r="DR45" s="1079"/>
      <c r="DS45" s="1079"/>
      <c r="DT45" s="1079"/>
      <c r="DU45" s="1080"/>
      <c r="DV45" s="1081"/>
      <c r="DW45" s="1082"/>
      <c r="DX45" s="1082"/>
      <c r="DY45" s="1082"/>
      <c r="DZ45" s="1083"/>
      <c r="EA45" s="246"/>
    </row>
    <row r="46" spans="1:131" s="247" customFormat="1" ht="26.25" customHeight="1">
      <c r="A46" s="261">
        <v>19</v>
      </c>
      <c r="B46" s="1126"/>
      <c r="C46" s="1127"/>
      <c r="D46" s="1127"/>
      <c r="E46" s="1127"/>
      <c r="F46" s="1127"/>
      <c r="G46" s="1127"/>
      <c r="H46" s="1127"/>
      <c r="I46" s="1127"/>
      <c r="J46" s="1127"/>
      <c r="K46" s="1127"/>
      <c r="L46" s="1127"/>
      <c r="M46" s="1127"/>
      <c r="N46" s="1127"/>
      <c r="O46" s="1127"/>
      <c r="P46" s="1128"/>
      <c r="Q46" s="1132"/>
      <c r="R46" s="1133"/>
      <c r="S46" s="1133"/>
      <c r="T46" s="1133"/>
      <c r="U46" s="1133"/>
      <c r="V46" s="1133"/>
      <c r="W46" s="1133"/>
      <c r="X46" s="1133"/>
      <c r="Y46" s="1133"/>
      <c r="Z46" s="1133"/>
      <c r="AA46" s="1133"/>
      <c r="AB46" s="1133"/>
      <c r="AC46" s="1133"/>
      <c r="AD46" s="1133"/>
      <c r="AE46" s="1134"/>
      <c r="AF46" s="1108"/>
      <c r="AG46" s="1109"/>
      <c r="AH46" s="1109"/>
      <c r="AI46" s="1109"/>
      <c r="AJ46" s="1110"/>
      <c r="AK46" s="1069"/>
      <c r="AL46" s="1060"/>
      <c r="AM46" s="1060"/>
      <c r="AN46" s="1060"/>
      <c r="AO46" s="1060"/>
      <c r="AP46" s="1060"/>
      <c r="AQ46" s="1060"/>
      <c r="AR46" s="1060"/>
      <c r="AS46" s="1060"/>
      <c r="AT46" s="1060"/>
      <c r="AU46" s="1060"/>
      <c r="AV46" s="1060"/>
      <c r="AW46" s="1060"/>
      <c r="AX46" s="1060"/>
      <c r="AY46" s="1060"/>
      <c r="AZ46" s="1131"/>
      <c r="BA46" s="1131"/>
      <c r="BB46" s="1131"/>
      <c r="BC46" s="1131"/>
      <c r="BD46" s="1131"/>
      <c r="BE46" s="1121"/>
      <c r="BF46" s="1121"/>
      <c r="BG46" s="1121"/>
      <c r="BH46" s="1121"/>
      <c r="BI46" s="1122"/>
      <c r="BJ46" s="252"/>
      <c r="BK46" s="252"/>
      <c r="BL46" s="252"/>
      <c r="BM46" s="252"/>
      <c r="BN46" s="252"/>
      <c r="BO46" s="265"/>
      <c r="BP46" s="265"/>
      <c r="BQ46" s="262">
        <v>40</v>
      </c>
      <c r="BR46" s="263"/>
      <c r="BS46" s="1103"/>
      <c r="BT46" s="1104"/>
      <c r="BU46" s="1104"/>
      <c r="BV46" s="1104"/>
      <c r="BW46" s="1104"/>
      <c r="BX46" s="1104"/>
      <c r="BY46" s="1104"/>
      <c r="BZ46" s="1104"/>
      <c r="CA46" s="1104"/>
      <c r="CB46" s="1104"/>
      <c r="CC46" s="1104"/>
      <c r="CD46" s="1104"/>
      <c r="CE46" s="1104"/>
      <c r="CF46" s="1104"/>
      <c r="CG46" s="1105"/>
      <c r="CH46" s="1078"/>
      <c r="CI46" s="1079"/>
      <c r="CJ46" s="1079"/>
      <c r="CK46" s="1079"/>
      <c r="CL46" s="1080"/>
      <c r="CM46" s="1078"/>
      <c r="CN46" s="1079"/>
      <c r="CO46" s="1079"/>
      <c r="CP46" s="1079"/>
      <c r="CQ46" s="1080"/>
      <c r="CR46" s="1078"/>
      <c r="CS46" s="1079"/>
      <c r="CT46" s="1079"/>
      <c r="CU46" s="1079"/>
      <c r="CV46" s="1080"/>
      <c r="CW46" s="1078"/>
      <c r="CX46" s="1079"/>
      <c r="CY46" s="1079"/>
      <c r="CZ46" s="1079"/>
      <c r="DA46" s="1080"/>
      <c r="DB46" s="1078"/>
      <c r="DC46" s="1079"/>
      <c r="DD46" s="1079"/>
      <c r="DE46" s="1079"/>
      <c r="DF46" s="1080"/>
      <c r="DG46" s="1078"/>
      <c r="DH46" s="1079"/>
      <c r="DI46" s="1079"/>
      <c r="DJ46" s="1079"/>
      <c r="DK46" s="1080"/>
      <c r="DL46" s="1078"/>
      <c r="DM46" s="1079"/>
      <c r="DN46" s="1079"/>
      <c r="DO46" s="1079"/>
      <c r="DP46" s="1080"/>
      <c r="DQ46" s="1078"/>
      <c r="DR46" s="1079"/>
      <c r="DS46" s="1079"/>
      <c r="DT46" s="1079"/>
      <c r="DU46" s="1080"/>
      <c r="DV46" s="1081"/>
      <c r="DW46" s="1082"/>
      <c r="DX46" s="1082"/>
      <c r="DY46" s="1082"/>
      <c r="DZ46" s="1083"/>
      <c r="EA46" s="246"/>
    </row>
    <row r="47" spans="1:131" s="247" customFormat="1" ht="26.25" customHeight="1">
      <c r="A47" s="261">
        <v>20</v>
      </c>
      <c r="B47" s="1126"/>
      <c r="C47" s="1127"/>
      <c r="D47" s="1127"/>
      <c r="E47" s="1127"/>
      <c r="F47" s="1127"/>
      <c r="G47" s="1127"/>
      <c r="H47" s="1127"/>
      <c r="I47" s="1127"/>
      <c r="J47" s="1127"/>
      <c r="K47" s="1127"/>
      <c r="L47" s="1127"/>
      <c r="M47" s="1127"/>
      <c r="N47" s="1127"/>
      <c r="O47" s="1127"/>
      <c r="P47" s="1128"/>
      <c r="Q47" s="1132"/>
      <c r="R47" s="1133"/>
      <c r="S47" s="1133"/>
      <c r="T47" s="1133"/>
      <c r="U47" s="1133"/>
      <c r="V47" s="1133"/>
      <c r="W47" s="1133"/>
      <c r="X47" s="1133"/>
      <c r="Y47" s="1133"/>
      <c r="Z47" s="1133"/>
      <c r="AA47" s="1133"/>
      <c r="AB47" s="1133"/>
      <c r="AC47" s="1133"/>
      <c r="AD47" s="1133"/>
      <c r="AE47" s="1134"/>
      <c r="AF47" s="1108"/>
      <c r="AG47" s="1109"/>
      <c r="AH47" s="1109"/>
      <c r="AI47" s="1109"/>
      <c r="AJ47" s="1110"/>
      <c r="AK47" s="1069"/>
      <c r="AL47" s="1060"/>
      <c r="AM47" s="1060"/>
      <c r="AN47" s="1060"/>
      <c r="AO47" s="1060"/>
      <c r="AP47" s="1060"/>
      <c r="AQ47" s="1060"/>
      <c r="AR47" s="1060"/>
      <c r="AS47" s="1060"/>
      <c r="AT47" s="1060"/>
      <c r="AU47" s="1060"/>
      <c r="AV47" s="1060"/>
      <c r="AW47" s="1060"/>
      <c r="AX47" s="1060"/>
      <c r="AY47" s="1060"/>
      <c r="AZ47" s="1131"/>
      <c r="BA47" s="1131"/>
      <c r="BB47" s="1131"/>
      <c r="BC47" s="1131"/>
      <c r="BD47" s="1131"/>
      <c r="BE47" s="1121"/>
      <c r="BF47" s="1121"/>
      <c r="BG47" s="1121"/>
      <c r="BH47" s="1121"/>
      <c r="BI47" s="1122"/>
      <c r="BJ47" s="252"/>
      <c r="BK47" s="252"/>
      <c r="BL47" s="252"/>
      <c r="BM47" s="252"/>
      <c r="BN47" s="252"/>
      <c r="BO47" s="265"/>
      <c r="BP47" s="265"/>
      <c r="BQ47" s="262">
        <v>41</v>
      </c>
      <c r="BR47" s="263"/>
      <c r="BS47" s="1103"/>
      <c r="BT47" s="1104"/>
      <c r="BU47" s="1104"/>
      <c r="BV47" s="1104"/>
      <c r="BW47" s="1104"/>
      <c r="BX47" s="1104"/>
      <c r="BY47" s="1104"/>
      <c r="BZ47" s="1104"/>
      <c r="CA47" s="1104"/>
      <c r="CB47" s="1104"/>
      <c r="CC47" s="1104"/>
      <c r="CD47" s="1104"/>
      <c r="CE47" s="1104"/>
      <c r="CF47" s="1104"/>
      <c r="CG47" s="1105"/>
      <c r="CH47" s="1078"/>
      <c r="CI47" s="1079"/>
      <c r="CJ47" s="1079"/>
      <c r="CK47" s="1079"/>
      <c r="CL47" s="1080"/>
      <c r="CM47" s="1078"/>
      <c r="CN47" s="1079"/>
      <c r="CO47" s="1079"/>
      <c r="CP47" s="1079"/>
      <c r="CQ47" s="1080"/>
      <c r="CR47" s="1078"/>
      <c r="CS47" s="1079"/>
      <c r="CT47" s="1079"/>
      <c r="CU47" s="1079"/>
      <c r="CV47" s="1080"/>
      <c r="CW47" s="1078"/>
      <c r="CX47" s="1079"/>
      <c r="CY47" s="1079"/>
      <c r="CZ47" s="1079"/>
      <c r="DA47" s="1080"/>
      <c r="DB47" s="1078"/>
      <c r="DC47" s="1079"/>
      <c r="DD47" s="1079"/>
      <c r="DE47" s="1079"/>
      <c r="DF47" s="1080"/>
      <c r="DG47" s="1078"/>
      <c r="DH47" s="1079"/>
      <c r="DI47" s="1079"/>
      <c r="DJ47" s="1079"/>
      <c r="DK47" s="1080"/>
      <c r="DL47" s="1078"/>
      <c r="DM47" s="1079"/>
      <c r="DN47" s="1079"/>
      <c r="DO47" s="1079"/>
      <c r="DP47" s="1080"/>
      <c r="DQ47" s="1078"/>
      <c r="DR47" s="1079"/>
      <c r="DS47" s="1079"/>
      <c r="DT47" s="1079"/>
      <c r="DU47" s="1080"/>
      <c r="DV47" s="1081"/>
      <c r="DW47" s="1082"/>
      <c r="DX47" s="1082"/>
      <c r="DY47" s="1082"/>
      <c r="DZ47" s="1083"/>
      <c r="EA47" s="246"/>
    </row>
    <row r="48" spans="1:131" s="247" customFormat="1" ht="26.25" customHeight="1">
      <c r="A48" s="261">
        <v>21</v>
      </c>
      <c r="B48" s="1126"/>
      <c r="C48" s="1127"/>
      <c r="D48" s="1127"/>
      <c r="E48" s="1127"/>
      <c r="F48" s="1127"/>
      <c r="G48" s="1127"/>
      <c r="H48" s="1127"/>
      <c r="I48" s="1127"/>
      <c r="J48" s="1127"/>
      <c r="K48" s="1127"/>
      <c r="L48" s="1127"/>
      <c r="M48" s="1127"/>
      <c r="N48" s="1127"/>
      <c r="O48" s="1127"/>
      <c r="P48" s="1128"/>
      <c r="Q48" s="1132"/>
      <c r="R48" s="1133"/>
      <c r="S48" s="1133"/>
      <c r="T48" s="1133"/>
      <c r="U48" s="1133"/>
      <c r="V48" s="1133"/>
      <c r="W48" s="1133"/>
      <c r="X48" s="1133"/>
      <c r="Y48" s="1133"/>
      <c r="Z48" s="1133"/>
      <c r="AA48" s="1133"/>
      <c r="AB48" s="1133"/>
      <c r="AC48" s="1133"/>
      <c r="AD48" s="1133"/>
      <c r="AE48" s="1134"/>
      <c r="AF48" s="1108"/>
      <c r="AG48" s="1109"/>
      <c r="AH48" s="1109"/>
      <c r="AI48" s="1109"/>
      <c r="AJ48" s="1110"/>
      <c r="AK48" s="1069"/>
      <c r="AL48" s="1060"/>
      <c r="AM48" s="1060"/>
      <c r="AN48" s="1060"/>
      <c r="AO48" s="1060"/>
      <c r="AP48" s="1060"/>
      <c r="AQ48" s="1060"/>
      <c r="AR48" s="1060"/>
      <c r="AS48" s="1060"/>
      <c r="AT48" s="1060"/>
      <c r="AU48" s="1060"/>
      <c r="AV48" s="1060"/>
      <c r="AW48" s="1060"/>
      <c r="AX48" s="1060"/>
      <c r="AY48" s="1060"/>
      <c r="AZ48" s="1131"/>
      <c r="BA48" s="1131"/>
      <c r="BB48" s="1131"/>
      <c r="BC48" s="1131"/>
      <c r="BD48" s="1131"/>
      <c r="BE48" s="1121"/>
      <c r="BF48" s="1121"/>
      <c r="BG48" s="1121"/>
      <c r="BH48" s="1121"/>
      <c r="BI48" s="1122"/>
      <c r="BJ48" s="252"/>
      <c r="BK48" s="252"/>
      <c r="BL48" s="252"/>
      <c r="BM48" s="252"/>
      <c r="BN48" s="252"/>
      <c r="BO48" s="265"/>
      <c r="BP48" s="265"/>
      <c r="BQ48" s="262">
        <v>42</v>
      </c>
      <c r="BR48" s="263"/>
      <c r="BS48" s="1103"/>
      <c r="BT48" s="1104"/>
      <c r="BU48" s="1104"/>
      <c r="BV48" s="1104"/>
      <c r="BW48" s="1104"/>
      <c r="BX48" s="1104"/>
      <c r="BY48" s="1104"/>
      <c r="BZ48" s="1104"/>
      <c r="CA48" s="1104"/>
      <c r="CB48" s="1104"/>
      <c r="CC48" s="1104"/>
      <c r="CD48" s="1104"/>
      <c r="CE48" s="1104"/>
      <c r="CF48" s="1104"/>
      <c r="CG48" s="1105"/>
      <c r="CH48" s="1078"/>
      <c r="CI48" s="1079"/>
      <c r="CJ48" s="1079"/>
      <c r="CK48" s="1079"/>
      <c r="CL48" s="1080"/>
      <c r="CM48" s="1078"/>
      <c r="CN48" s="1079"/>
      <c r="CO48" s="1079"/>
      <c r="CP48" s="1079"/>
      <c r="CQ48" s="1080"/>
      <c r="CR48" s="1078"/>
      <c r="CS48" s="1079"/>
      <c r="CT48" s="1079"/>
      <c r="CU48" s="1079"/>
      <c r="CV48" s="1080"/>
      <c r="CW48" s="1078"/>
      <c r="CX48" s="1079"/>
      <c r="CY48" s="1079"/>
      <c r="CZ48" s="1079"/>
      <c r="DA48" s="1080"/>
      <c r="DB48" s="1078"/>
      <c r="DC48" s="1079"/>
      <c r="DD48" s="1079"/>
      <c r="DE48" s="1079"/>
      <c r="DF48" s="1080"/>
      <c r="DG48" s="1078"/>
      <c r="DH48" s="1079"/>
      <c r="DI48" s="1079"/>
      <c r="DJ48" s="1079"/>
      <c r="DK48" s="1080"/>
      <c r="DL48" s="1078"/>
      <c r="DM48" s="1079"/>
      <c r="DN48" s="1079"/>
      <c r="DO48" s="1079"/>
      <c r="DP48" s="1080"/>
      <c r="DQ48" s="1078"/>
      <c r="DR48" s="1079"/>
      <c r="DS48" s="1079"/>
      <c r="DT48" s="1079"/>
      <c r="DU48" s="1080"/>
      <c r="DV48" s="1081"/>
      <c r="DW48" s="1082"/>
      <c r="DX48" s="1082"/>
      <c r="DY48" s="1082"/>
      <c r="DZ48" s="1083"/>
      <c r="EA48" s="246"/>
    </row>
    <row r="49" spans="1:131" s="247" customFormat="1" ht="26.25" customHeight="1">
      <c r="A49" s="261">
        <v>22</v>
      </c>
      <c r="B49" s="1126"/>
      <c r="C49" s="1127"/>
      <c r="D49" s="1127"/>
      <c r="E49" s="1127"/>
      <c r="F49" s="1127"/>
      <c r="G49" s="1127"/>
      <c r="H49" s="1127"/>
      <c r="I49" s="1127"/>
      <c r="J49" s="1127"/>
      <c r="K49" s="1127"/>
      <c r="L49" s="1127"/>
      <c r="M49" s="1127"/>
      <c r="N49" s="1127"/>
      <c r="O49" s="1127"/>
      <c r="P49" s="1128"/>
      <c r="Q49" s="1132"/>
      <c r="R49" s="1133"/>
      <c r="S49" s="1133"/>
      <c r="T49" s="1133"/>
      <c r="U49" s="1133"/>
      <c r="V49" s="1133"/>
      <c r="W49" s="1133"/>
      <c r="X49" s="1133"/>
      <c r="Y49" s="1133"/>
      <c r="Z49" s="1133"/>
      <c r="AA49" s="1133"/>
      <c r="AB49" s="1133"/>
      <c r="AC49" s="1133"/>
      <c r="AD49" s="1133"/>
      <c r="AE49" s="1134"/>
      <c r="AF49" s="1108"/>
      <c r="AG49" s="1109"/>
      <c r="AH49" s="1109"/>
      <c r="AI49" s="1109"/>
      <c r="AJ49" s="1110"/>
      <c r="AK49" s="1069"/>
      <c r="AL49" s="1060"/>
      <c r="AM49" s="1060"/>
      <c r="AN49" s="1060"/>
      <c r="AO49" s="1060"/>
      <c r="AP49" s="1060"/>
      <c r="AQ49" s="1060"/>
      <c r="AR49" s="1060"/>
      <c r="AS49" s="1060"/>
      <c r="AT49" s="1060"/>
      <c r="AU49" s="1060"/>
      <c r="AV49" s="1060"/>
      <c r="AW49" s="1060"/>
      <c r="AX49" s="1060"/>
      <c r="AY49" s="1060"/>
      <c r="AZ49" s="1131"/>
      <c r="BA49" s="1131"/>
      <c r="BB49" s="1131"/>
      <c r="BC49" s="1131"/>
      <c r="BD49" s="1131"/>
      <c r="BE49" s="1121"/>
      <c r="BF49" s="1121"/>
      <c r="BG49" s="1121"/>
      <c r="BH49" s="1121"/>
      <c r="BI49" s="1122"/>
      <c r="BJ49" s="252"/>
      <c r="BK49" s="252"/>
      <c r="BL49" s="252"/>
      <c r="BM49" s="252"/>
      <c r="BN49" s="252"/>
      <c r="BO49" s="265"/>
      <c r="BP49" s="265"/>
      <c r="BQ49" s="262">
        <v>43</v>
      </c>
      <c r="BR49" s="263"/>
      <c r="BS49" s="1103"/>
      <c r="BT49" s="1104"/>
      <c r="BU49" s="1104"/>
      <c r="BV49" s="1104"/>
      <c r="BW49" s="1104"/>
      <c r="BX49" s="1104"/>
      <c r="BY49" s="1104"/>
      <c r="BZ49" s="1104"/>
      <c r="CA49" s="1104"/>
      <c r="CB49" s="1104"/>
      <c r="CC49" s="1104"/>
      <c r="CD49" s="1104"/>
      <c r="CE49" s="1104"/>
      <c r="CF49" s="1104"/>
      <c r="CG49" s="1105"/>
      <c r="CH49" s="1078"/>
      <c r="CI49" s="1079"/>
      <c r="CJ49" s="1079"/>
      <c r="CK49" s="1079"/>
      <c r="CL49" s="1080"/>
      <c r="CM49" s="1078"/>
      <c r="CN49" s="1079"/>
      <c r="CO49" s="1079"/>
      <c r="CP49" s="1079"/>
      <c r="CQ49" s="1080"/>
      <c r="CR49" s="1078"/>
      <c r="CS49" s="1079"/>
      <c r="CT49" s="1079"/>
      <c r="CU49" s="1079"/>
      <c r="CV49" s="1080"/>
      <c r="CW49" s="1078"/>
      <c r="CX49" s="1079"/>
      <c r="CY49" s="1079"/>
      <c r="CZ49" s="1079"/>
      <c r="DA49" s="1080"/>
      <c r="DB49" s="1078"/>
      <c r="DC49" s="1079"/>
      <c r="DD49" s="1079"/>
      <c r="DE49" s="1079"/>
      <c r="DF49" s="1080"/>
      <c r="DG49" s="1078"/>
      <c r="DH49" s="1079"/>
      <c r="DI49" s="1079"/>
      <c r="DJ49" s="1079"/>
      <c r="DK49" s="1080"/>
      <c r="DL49" s="1078"/>
      <c r="DM49" s="1079"/>
      <c r="DN49" s="1079"/>
      <c r="DO49" s="1079"/>
      <c r="DP49" s="1080"/>
      <c r="DQ49" s="1078"/>
      <c r="DR49" s="1079"/>
      <c r="DS49" s="1079"/>
      <c r="DT49" s="1079"/>
      <c r="DU49" s="1080"/>
      <c r="DV49" s="1081"/>
      <c r="DW49" s="1082"/>
      <c r="DX49" s="1082"/>
      <c r="DY49" s="1082"/>
      <c r="DZ49" s="1083"/>
      <c r="EA49" s="246"/>
    </row>
    <row r="50" spans="1:131" s="247" customFormat="1" ht="26.25" customHeight="1">
      <c r="A50" s="261">
        <v>23</v>
      </c>
      <c r="B50" s="1126"/>
      <c r="C50" s="1127"/>
      <c r="D50" s="1127"/>
      <c r="E50" s="1127"/>
      <c r="F50" s="1127"/>
      <c r="G50" s="1127"/>
      <c r="H50" s="1127"/>
      <c r="I50" s="1127"/>
      <c r="J50" s="1127"/>
      <c r="K50" s="1127"/>
      <c r="L50" s="1127"/>
      <c r="M50" s="1127"/>
      <c r="N50" s="1127"/>
      <c r="O50" s="1127"/>
      <c r="P50" s="1128"/>
      <c r="Q50" s="1129"/>
      <c r="R50" s="1112"/>
      <c r="S50" s="1112"/>
      <c r="T50" s="1112"/>
      <c r="U50" s="1112"/>
      <c r="V50" s="1112"/>
      <c r="W50" s="1112"/>
      <c r="X50" s="1112"/>
      <c r="Y50" s="1112"/>
      <c r="Z50" s="1112"/>
      <c r="AA50" s="1112"/>
      <c r="AB50" s="1112"/>
      <c r="AC50" s="1112"/>
      <c r="AD50" s="1112"/>
      <c r="AE50" s="1130"/>
      <c r="AF50" s="1108"/>
      <c r="AG50" s="1109"/>
      <c r="AH50" s="1109"/>
      <c r="AI50" s="1109"/>
      <c r="AJ50" s="1110"/>
      <c r="AK50" s="1111"/>
      <c r="AL50" s="1112"/>
      <c r="AM50" s="1112"/>
      <c r="AN50" s="1112"/>
      <c r="AO50" s="1112"/>
      <c r="AP50" s="1112"/>
      <c r="AQ50" s="1112"/>
      <c r="AR50" s="1112"/>
      <c r="AS50" s="1112"/>
      <c r="AT50" s="1112"/>
      <c r="AU50" s="1112"/>
      <c r="AV50" s="1112"/>
      <c r="AW50" s="1112"/>
      <c r="AX50" s="1112"/>
      <c r="AY50" s="1112"/>
      <c r="AZ50" s="1113"/>
      <c r="BA50" s="1113"/>
      <c r="BB50" s="1113"/>
      <c r="BC50" s="1113"/>
      <c r="BD50" s="1113"/>
      <c r="BE50" s="1121"/>
      <c r="BF50" s="1121"/>
      <c r="BG50" s="1121"/>
      <c r="BH50" s="1121"/>
      <c r="BI50" s="1122"/>
      <c r="BJ50" s="252"/>
      <c r="BK50" s="252"/>
      <c r="BL50" s="252"/>
      <c r="BM50" s="252"/>
      <c r="BN50" s="252"/>
      <c r="BO50" s="265"/>
      <c r="BP50" s="265"/>
      <c r="BQ50" s="262">
        <v>44</v>
      </c>
      <c r="BR50" s="263"/>
      <c r="BS50" s="1103"/>
      <c r="BT50" s="1104"/>
      <c r="BU50" s="1104"/>
      <c r="BV50" s="1104"/>
      <c r="BW50" s="1104"/>
      <c r="BX50" s="1104"/>
      <c r="BY50" s="1104"/>
      <c r="BZ50" s="1104"/>
      <c r="CA50" s="1104"/>
      <c r="CB50" s="1104"/>
      <c r="CC50" s="1104"/>
      <c r="CD50" s="1104"/>
      <c r="CE50" s="1104"/>
      <c r="CF50" s="1104"/>
      <c r="CG50" s="1105"/>
      <c r="CH50" s="1078"/>
      <c r="CI50" s="1079"/>
      <c r="CJ50" s="1079"/>
      <c r="CK50" s="1079"/>
      <c r="CL50" s="1080"/>
      <c r="CM50" s="1078"/>
      <c r="CN50" s="1079"/>
      <c r="CO50" s="1079"/>
      <c r="CP50" s="1079"/>
      <c r="CQ50" s="1080"/>
      <c r="CR50" s="1078"/>
      <c r="CS50" s="1079"/>
      <c r="CT50" s="1079"/>
      <c r="CU50" s="1079"/>
      <c r="CV50" s="1080"/>
      <c r="CW50" s="1078"/>
      <c r="CX50" s="1079"/>
      <c r="CY50" s="1079"/>
      <c r="CZ50" s="1079"/>
      <c r="DA50" s="1080"/>
      <c r="DB50" s="1078"/>
      <c r="DC50" s="1079"/>
      <c r="DD50" s="1079"/>
      <c r="DE50" s="1079"/>
      <c r="DF50" s="1080"/>
      <c r="DG50" s="1078"/>
      <c r="DH50" s="1079"/>
      <c r="DI50" s="1079"/>
      <c r="DJ50" s="1079"/>
      <c r="DK50" s="1080"/>
      <c r="DL50" s="1078"/>
      <c r="DM50" s="1079"/>
      <c r="DN50" s="1079"/>
      <c r="DO50" s="1079"/>
      <c r="DP50" s="1080"/>
      <c r="DQ50" s="1078"/>
      <c r="DR50" s="1079"/>
      <c r="DS50" s="1079"/>
      <c r="DT50" s="1079"/>
      <c r="DU50" s="1080"/>
      <c r="DV50" s="1081"/>
      <c r="DW50" s="1082"/>
      <c r="DX50" s="1082"/>
      <c r="DY50" s="1082"/>
      <c r="DZ50" s="1083"/>
      <c r="EA50" s="246"/>
    </row>
    <row r="51" spans="1:131" s="247" customFormat="1" ht="26.25" customHeight="1">
      <c r="A51" s="261">
        <v>24</v>
      </c>
      <c r="B51" s="1126"/>
      <c r="C51" s="1127"/>
      <c r="D51" s="1127"/>
      <c r="E51" s="1127"/>
      <c r="F51" s="1127"/>
      <c r="G51" s="1127"/>
      <c r="H51" s="1127"/>
      <c r="I51" s="1127"/>
      <c r="J51" s="1127"/>
      <c r="K51" s="1127"/>
      <c r="L51" s="1127"/>
      <c r="M51" s="1127"/>
      <c r="N51" s="1127"/>
      <c r="O51" s="1127"/>
      <c r="P51" s="1128"/>
      <c r="Q51" s="1129"/>
      <c r="R51" s="1112"/>
      <c r="S51" s="1112"/>
      <c r="T51" s="1112"/>
      <c r="U51" s="1112"/>
      <c r="V51" s="1112"/>
      <c r="W51" s="1112"/>
      <c r="X51" s="1112"/>
      <c r="Y51" s="1112"/>
      <c r="Z51" s="1112"/>
      <c r="AA51" s="1112"/>
      <c r="AB51" s="1112"/>
      <c r="AC51" s="1112"/>
      <c r="AD51" s="1112"/>
      <c r="AE51" s="1130"/>
      <c r="AF51" s="1108"/>
      <c r="AG51" s="1109"/>
      <c r="AH51" s="1109"/>
      <c r="AI51" s="1109"/>
      <c r="AJ51" s="1110"/>
      <c r="AK51" s="1111"/>
      <c r="AL51" s="1112"/>
      <c r="AM51" s="1112"/>
      <c r="AN51" s="1112"/>
      <c r="AO51" s="1112"/>
      <c r="AP51" s="1112"/>
      <c r="AQ51" s="1112"/>
      <c r="AR51" s="1112"/>
      <c r="AS51" s="1112"/>
      <c r="AT51" s="1112"/>
      <c r="AU51" s="1112"/>
      <c r="AV51" s="1112"/>
      <c r="AW51" s="1112"/>
      <c r="AX51" s="1112"/>
      <c r="AY51" s="1112"/>
      <c r="AZ51" s="1113"/>
      <c r="BA51" s="1113"/>
      <c r="BB51" s="1113"/>
      <c r="BC51" s="1113"/>
      <c r="BD51" s="1113"/>
      <c r="BE51" s="1121"/>
      <c r="BF51" s="1121"/>
      <c r="BG51" s="1121"/>
      <c r="BH51" s="1121"/>
      <c r="BI51" s="1122"/>
      <c r="BJ51" s="252"/>
      <c r="BK51" s="252"/>
      <c r="BL51" s="252"/>
      <c r="BM51" s="252"/>
      <c r="BN51" s="252"/>
      <c r="BO51" s="265"/>
      <c r="BP51" s="265"/>
      <c r="BQ51" s="262">
        <v>45</v>
      </c>
      <c r="BR51" s="263"/>
      <c r="BS51" s="1103"/>
      <c r="BT51" s="1104"/>
      <c r="BU51" s="1104"/>
      <c r="BV51" s="1104"/>
      <c r="BW51" s="1104"/>
      <c r="BX51" s="1104"/>
      <c r="BY51" s="1104"/>
      <c r="BZ51" s="1104"/>
      <c r="CA51" s="1104"/>
      <c r="CB51" s="1104"/>
      <c r="CC51" s="1104"/>
      <c r="CD51" s="1104"/>
      <c r="CE51" s="1104"/>
      <c r="CF51" s="1104"/>
      <c r="CG51" s="1105"/>
      <c r="CH51" s="1078"/>
      <c r="CI51" s="1079"/>
      <c r="CJ51" s="1079"/>
      <c r="CK51" s="1079"/>
      <c r="CL51" s="1080"/>
      <c r="CM51" s="1078"/>
      <c r="CN51" s="1079"/>
      <c r="CO51" s="1079"/>
      <c r="CP51" s="1079"/>
      <c r="CQ51" s="1080"/>
      <c r="CR51" s="1078"/>
      <c r="CS51" s="1079"/>
      <c r="CT51" s="1079"/>
      <c r="CU51" s="1079"/>
      <c r="CV51" s="1080"/>
      <c r="CW51" s="1078"/>
      <c r="CX51" s="1079"/>
      <c r="CY51" s="1079"/>
      <c r="CZ51" s="1079"/>
      <c r="DA51" s="1080"/>
      <c r="DB51" s="1078"/>
      <c r="DC51" s="1079"/>
      <c r="DD51" s="1079"/>
      <c r="DE51" s="1079"/>
      <c r="DF51" s="1080"/>
      <c r="DG51" s="1078"/>
      <c r="DH51" s="1079"/>
      <c r="DI51" s="1079"/>
      <c r="DJ51" s="1079"/>
      <c r="DK51" s="1080"/>
      <c r="DL51" s="1078"/>
      <c r="DM51" s="1079"/>
      <c r="DN51" s="1079"/>
      <c r="DO51" s="1079"/>
      <c r="DP51" s="1080"/>
      <c r="DQ51" s="1078"/>
      <c r="DR51" s="1079"/>
      <c r="DS51" s="1079"/>
      <c r="DT51" s="1079"/>
      <c r="DU51" s="1080"/>
      <c r="DV51" s="1081"/>
      <c r="DW51" s="1082"/>
      <c r="DX51" s="1082"/>
      <c r="DY51" s="1082"/>
      <c r="DZ51" s="1083"/>
      <c r="EA51" s="246"/>
    </row>
    <row r="52" spans="1:131" s="247" customFormat="1" ht="26.25" customHeight="1">
      <c r="A52" s="261">
        <v>25</v>
      </c>
      <c r="B52" s="1126"/>
      <c r="C52" s="1127"/>
      <c r="D52" s="1127"/>
      <c r="E52" s="1127"/>
      <c r="F52" s="1127"/>
      <c r="G52" s="1127"/>
      <c r="H52" s="1127"/>
      <c r="I52" s="1127"/>
      <c r="J52" s="1127"/>
      <c r="K52" s="1127"/>
      <c r="L52" s="1127"/>
      <c r="M52" s="1127"/>
      <c r="N52" s="1127"/>
      <c r="O52" s="1127"/>
      <c r="P52" s="1128"/>
      <c r="Q52" s="1129"/>
      <c r="R52" s="1112"/>
      <c r="S52" s="1112"/>
      <c r="T52" s="1112"/>
      <c r="U52" s="1112"/>
      <c r="V52" s="1112"/>
      <c r="W52" s="1112"/>
      <c r="X52" s="1112"/>
      <c r="Y52" s="1112"/>
      <c r="Z52" s="1112"/>
      <c r="AA52" s="1112"/>
      <c r="AB52" s="1112"/>
      <c r="AC52" s="1112"/>
      <c r="AD52" s="1112"/>
      <c r="AE52" s="1130"/>
      <c r="AF52" s="1108"/>
      <c r="AG52" s="1109"/>
      <c r="AH52" s="1109"/>
      <c r="AI52" s="1109"/>
      <c r="AJ52" s="1110"/>
      <c r="AK52" s="1111"/>
      <c r="AL52" s="1112"/>
      <c r="AM52" s="1112"/>
      <c r="AN52" s="1112"/>
      <c r="AO52" s="1112"/>
      <c r="AP52" s="1112"/>
      <c r="AQ52" s="1112"/>
      <c r="AR52" s="1112"/>
      <c r="AS52" s="1112"/>
      <c r="AT52" s="1112"/>
      <c r="AU52" s="1112"/>
      <c r="AV52" s="1112"/>
      <c r="AW52" s="1112"/>
      <c r="AX52" s="1112"/>
      <c r="AY52" s="1112"/>
      <c r="AZ52" s="1113"/>
      <c r="BA52" s="1113"/>
      <c r="BB52" s="1113"/>
      <c r="BC52" s="1113"/>
      <c r="BD52" s="1113"/>
      <c r="BE52" s="1121"/>
      <c r="BF52" s="1121"/>
      <c r="BG52" s="1121"/>
      <c r="BH52" s="1121"/>
      <c r="BI52" s="1122"/>
      <c r="BJ52" s="252"/>
      <c r="BK52" s="252"/>
      <c r="BL52" s="252"/>
      <c r="BM52" s="252"/>
      <c r="BN52" s="252"/>
      <c r="BO52" s="265"/>
      <c r="BP52" s="265"/>
      <c r="BQ52" s="262">
        <v>46</v>
      </c>
      <c r="BR52" s="263"/>
      <c r="BS52" s="1103"/>
      <c r="BT52" s="1104"/>
      <c r="BU52" s="1104"/>
      <c r="BV52" s="1104"/>
      <c r="BW52" s="1104"/>
      <c r="BX52" s="1104"/>
      <c r="BY52" s="1104"/>
      <c r="BZ52" s="1104"/>
      <c r="CA52" s="1104"/>
      <c r="CB52" s="1104"/>
      <c r="CC52" s="1104"/>
      <c r="CD52" s="1104"/>
      <c r="CE52" s="1104"/>
      <c r="CF52" s="1104"/>
      <c r="CG52" s="1105"/>
      <c r="CH52" s="1078"/>
      <c r="CI52" s="1079"/>
      <c r="CJ52" s="1079"/>
      <c r="CK52" s="1079"/>
      <c r="CL52" s="1080"/>
      <c r="CM52" s="1078"/>
      <c r="CN52" s="1079"/>
      <c r="CO52" s="1079"/>
      <c r="CP52" s="1079"/>
      <c r="CQ52" s="1080"/>
      <c r="CR52" s="1078"/>
      <c r="CS52" s="1079"/>
      <c r="CT52" s="1079"/>
      <c r="CU52" s="1079"/>
      <c r="CV52" s="1080"/>
      <c r="CW52" s="1078"/>
      <c r="CX52" s="1079"/>
      <c r="CY52" s="1079"/>
      <c r="CZ52" s="1079"/>
      <c r="DA52" s="1080"/>
      <c r="DB52" s="1078"/>
      <c r="DC52" s="1079"/>
      <c r="DD52" s="1079"/>
      <c r="DE52" s="1079"/>
      <c r="DF52" s="1080"/>
      <c r="DG52" s="1078"/>
      <c r="DH52" s="1079"/>
      <c r="DI52" s="1079"/>
      <c r="DJ52" s="1079"/>
      <c r="DK52" s="1080"/>
      <c r="DL52" s="1078"/>
      <c r="DM52" s="1079"/>
      <c r="DN52" s="1079"/>
      <c r="DO52" s="1079"/>
      <c r="DP52" s="1080"/>
      <c r="DQ52" s="1078"/>
      <c r="DR52" s="1079"/>
      <c r="DS52" s="1079"/>
      <c r="DT52" s="1079"/>
      <c r="DU52" s="1080"/>
      <c r="DV52" s="1081"/>
      <c r="DW52" s="1082"/>
      <c r="DX52" s="1082"/>
      <c r="DY52" s="1082"/>
      <c r="DZ52" s="1083"/>
      <c r="EA52" s="246"/>
    </row>
    <row r="53" spans="1:131" s="247" customFormat="1" ht="26.25" customHeight="1">
      <c r="A53" s="261">
        <v>26</v>
      </c>
      <c r="B53" s="1126"/>
      <c r="C53" s="1127"/>
      <c r="D53" s="1127"/>
      <c r="E53" s="1127"/>
      <c r="F53" s="1127"/>
      <c r="G53" s="1127"/>
      <c r="H53" s="1127"/>
      <c r="I53" s="1127"/>
      <c r="J53" s="1127"/>
      <c r="K53" s="1127"/>
      <c r="L53" s="1127"/>
      <c r="M53" s="1127"/>
      <c r="N53" s="1127"/>
      <c r="O53" s="1127"/>
      <c r="P53" s="1128"/>
      <c r="Q53" s="1129"/>
      <c r="R53" s="1112"/>
      <c r="S53" s="1112"/>
      <c r="T53" s="1112"/>
      <c r="U53" s="1112"/>
      <c r="V53" s="1112"/>
      <c r="W53" s="1112"/>
      <c r="X53" s="1112"/>
      <c r="Y53" s="1112"/>
      <c r="Z53" s="1112"/>
      <c r="AA53" s="1112"/>
      <c r="AB53" s="1112"/>
      <c r="AC53" s="1112"/>
      <c r="AD53" s="1112"/>
      <c r="AE53" s="1130"/>
      <c r="AF53" s="1108"/>
      <c r="AG53" s="1109"/>
      <c r="AH53" s="1109"/>
      <c r="AI53" s="1109"/>
      <c r="AJ53" s="1110"/>
      <c r="AK53" s="1111"/>
      <c r="AL53" s="1112"/>
      <c r="AM53" s="1112"/>
      <c r="AN53" s="1112"/>
      <c r="AO53" s="1112"/>
      <c r="AP53" s="1112"/>
      <c r="AQ53" s="1112"/>
      <c r="AR53" s="1112"/>
      <c r="AS53" s="1112"/>
      <c r="AT53" s="1112"/>
      <c r="AU53" s="1112"/>
      <c r="AV53" s="1112"/>
      <c r="AW53" s="1112"/>
      <c r="AX53" s="1112"/>
      <c r="AY53" s="1112"/>
      <c r="AZ53" s="1113"/>
      <c r="BA53" s="1113"/>
      <c r="BB53" s="1113"/>
      <c r="BC53" s="1113"/>
      <c r="BD53" s="1113"/>
      <c r="BE53" s="1121"/>
      <c r="BF53" s="1121"/>
      <c r="BG53" s="1121"/>
      <c r="BH53" s="1121"/>
      <c r="BI53" s="1122"/>
      <c r="BJ53" s="252"/>
      <c r="BK53" s="252"/>
      <c r="BL53" s="252"/>
      <c r="BM53" s="252"/>
      <c r="BN53" s="252"/>
      <c r="BO53" s="265"/>
      <c r="BP53" s="265"/>
      <c r="BQ53" s="262">
        <v>47</v>
      </c>
      <c r="BR53" s="263"/>
      <c r="BS53" s="1103"/>
      <c r="BT53" s="1104"/>
      <c r="BU53" s="1104"/>
      <c r="BV53" s="1104"/>
      <c r="BW53" s="1104"/>
      <c r="BX53" s="1104"/>
      <c r="BY53" s="1104"/>
      <c r="BZ53" s="1104"/>
      <c r="CA53" s="1104"/>
      <c r="CB53" s="1104"/>
      <c r="CC53" s="1104"/>
      <c r="CD53" s="1104"/>
      <c r="CE53" s="1104"/>
      <c r="CF53" s="1104"/>
      <c r="CG53" s="1105"/>
      <c r="CH53" s="1078"/>
      <c r="CI53" s="1079"/>
      <c r="CJ53" s="1079"/>
      <c r="CK53" s="1079"/>
      <c r="CL53" s="1080"/>
      <c r="CM53" s="1078"/>
      <c r="CN53" s="1079"/>
      <c r="CO53" s="1079"/>
      <c r="CP53" s="1079"/>
      <c r="CQ53" s="1080"/>
      <c r="CR53" s="1078"/>
      <c r="CS53" s="1079"/>
      <c r="CT53" s="1079"/>
      <c r="CU53" s="1079"/>
      <c r="CV53" s="1080"/>
      <c r="CW53" s="1078"/>
      <c r="CX53" s="1079"/>
      <c r="CY53" s="1079"/>
      <c r="CZ53" s="1079"/>
      <c r="DA53" s="1080"/>
      <c r="DB53" s="1078"/>
      <c r="DC53" s="1079"/>
      <c r="DD53" s="1079"/>
      <c r="DE53" s="1079"/>
      <c r="DF53" s="1080"/>
      <c r="DG53" s="1078"/>
      <c r="DH53" s="1079"/>
      <c r="DI53" s="1079"/>
      <c r="DJ53" s="1079"/>
      <c r="DK53" s="1080"/>
      <c r="DL53" s="1078"/>
      <c r="DM53" s="1079"/>
      <c r="DN53" s="1079"/>
      <c r="DO53" s="1079"/>
      <c r="DP53" s="1080"/>
      <c r="DQ53" s="1078"/>
      <c r="DR53" s="1079"/>
      <c r="DS53" s="1079"/>
      <c r="DT53" s="1079"/>
      <c r="DU53" s="1080"/>
      <c r="DV53" s="1081"/>
      <c r="DW53" s="1082"/>
      <c r="DX53" s="1082"/>
      <c r="DY53" s="1082"/>
      <c r="DZ53" s="1083"/>
      <c r="EA53" s="246"/>
    </row>
    <row r="54" spans="1:131" s="247" customFormat="1" ht="26.25" customHeight="1">
      <c r="A54" s="261">
        <v>27</v>
      </c>
      <c r="B54" s="1126"/>
      <c r="C54" s="1127"/>
      <c r="D54" s="1127"/>
      <c r="E54" s="1127"/>
      <c r="F54" s="1127"/>
      <c r="G54" s="1127"/>
      <c r="H54" s="1127"/>
      <c r="I54" s="1127"/>
      <c r="J54" s="1127"/>
      <c r="K54" s="1127"/>
      <c r="L54" s="1127"/>
      <c r="M54" s="1127"/>
      <c r="N54" s="1127"/>
      <c r="O54" s="1127"/>
      <c r="P54" s="1128"/>
      <c r="Q54" s="1129"/>
      <c r="R54" s="1112"/>
      <c r="S54" s="1112"/>
      <c r="T54" s="1112"/>
      <c r="U54" s="1112"/>
      <c r="V54" s="1112"/>
      <c r="W54" s="1112"/>
      <c r="X54" s="1112"/>
      <c r="Y54" s="1112"/>
      <c r="Z54" s="1112"/>
      <c r="AA54" s="1112"/>
      <c r="AB54" s="1112"/>
      <c r="AC54" s="1112"/>
      <c r="AD54" s="1112"/>
      <c r="AE54" s="1130"/>
      <c r="AF54" s="1108"/>
      <c r="AG54" s="1109"/>
      <c r="AH54" s="1109"/>
      <c r="AI54" s="1109"/>
      <c r="AJ54" s="1110"/>
      <c r="AK54" s="1111"/>
      <c r="AL54" s="1112"/>
      <c r="AM54" s="1112"/>
      <c r="AN54" s="1112"/>
      <c r="AO54" s="1112"/>
      <c r="AP54" s="1112"/>
      <c r="AQ54" s="1112"/>
      <c r="AR54" s="1112"/>
      <c r="AS54" s="1112"/>
      <c r="AT54" s="1112"/>
      <c r="AU54" s="1112"/>
      <c r="AV54" s="1112"/>
      <c r="AW54" s="1112"/>
      <c r="AX54" s="1112"/>
      <c r="AY54" s="1112"/>
      <c r="AZ54" s="1113"/>
      <c r="BA54" s="1113"/>
      <c r="BB54" s="1113"/>
      <c r="BC54" s="1113"/>
      <c r="BD54" s="1113"/>
      <c r="BE54" s="1121"/>
      <c r="BF54" s="1121"/>
      <c r="BG54" s="1121"/>
      <c r="BH54" s="1121"/>
      <c r="BI54" s="1122"/>
      <c r="BJ54" s="252"/>
      <c r="BK54" s="252"/>
      <c r="BL54" s="252"/>
      <c r="BM54" s="252"/>
      <c r="BN54" s="252"/>
      <c r="BO54" s="265"/>
      <c r="BP54" s="265"/>
      <c r="BQ54" s="262">
        <v>48</v>
      </c>
      <c r="BR54" s="263"/>
      <c r="BS54" s="1103"/>
      <c r="BT54" s="1104"/>
      <c r="BU54" s="1104"/>
      <c r="BV54" s="1104"/>
      <c r="BW54" s="1104"/>
      <c r="BX54" s="1104"/>
      <c r="BY54" s="1104"/>
      <c r="BZ54" s="1104"/>
      <c r="CA54" s="1104"/>
      <c r="CB54" s="1104"/>
      <c r="CC54" s="1104"/>
      <c r="CD54" s="1104"/>
      <c r="CE54" s="1104"/>
      <c r="CF54" s="1104"/>
      <c r="CG54" s="1105"/>
      <c r="CH54" s="1078"/>
      <c r="CI54" s="1079"/>
      <c r="CJ54" s="1079"/>
      <c r="CK54" s="1079"/>
      <c r="CL54" s="1080"/>
      <c r="CM54" s="1078"/>
      <c r="CN54" s="1079"/>
      <c r="CO54" s="1079"/>
      <c r="CP54" s="1079"/>
      <c r="CQ54" s="1080"/>
      <c r="CR54" s="1078"/>
      <c r="CS54" s="1079"/>
      <c r="CT54" s="1079"/>
      <c r="CU54" s="1079"/>
      <c r="CV54" s="1080"/>
      <c r="CW54" s="1078"/>
      <c r="CX54" s="1079"/>
      <c r="CY54" s="1079"/>
      <c r="CZ54" s="1079"/>
      <c r="DA54" s="1080"/>
      <c r="DB54" s="1078"/>
      <c r="DC54" s="1079"/>
      <c r="DD54" s="1079"/>
      <c r="DE54" s="1079"/>
      <c r="DF54" s="1080"/>
      <c r="DG54" s="1078"/>
      <c r="DH54" s="1079"/>
      <c r="DI54" s="1079"/>
      <c r="DJ54" s="1079"/>
      <c r="DK54" s="1080"/>
      <c r="DL54" s="1078"/>
      <c r="DM54" s="1079"/>
      <c r="DN54" s="1079"/>
      <c r="DO54" s="1079"/>
      <c r="DP54" s="1080"/>
      <c r="DQ54" s="1078"/>
      <c r="DR54" s="1079"/>
      <c r="DS54" s="1079"/>
      <c r="DT54" s="1079"/>
      <c r="DU54" s="1080"/>
      <c r="DV54" s="1081"/>
      <c r="DW54" s="1082"/>
      <c r="DX54" s="1082"/>
      <c r="DY54" s="1082"/>
      <c r="DZ54" s="1083"/>
      <c r="EA54" s="246"/>
    </row>
    <row r="55" spans="1:131" s="247" customFormat="1" ht="26.25" customHeight="1">
      <c r="A55" s="261">
        <v>28</v>
      </c>
      <c r="B55" s="1126"/>
      <c r="C55" s="1127"/>
      <c r="D55" s="1127"/>
      <c r="E55" s="1127"/>
      <c r="F55" s="1127"/>
      <c r="G55" s="1127"/>
      <c r="H55" s="1127"/>
      <c r="I55" s="1127"/>
      <c r="J55" s="1127"/>
      <c r="K55" s="1127"/>
      <c r="L55" s="1127"/>
      <c r="M55" s="1127"/>
      <c r="N55" s="1127"/>
      <c r="O55" s="1127"/>
      <c r="P55" s="1128"/>
      <c r="Q55" s="1129"/>
      <c r="R55" s="1112"/>
      <c r="S55" s="1112"/>
      <c r="T55" s="1112"/>
      <c r="U55" s="1112"/>
      <c r="V55" s="1112"/>
      <c r="W55" s="1112"/>
      <c r="X55" s="1112"/>
      <c r="Y55" s="1112"/>
      <c r="Z55" s="1112"/>
      <c r="AA55" s="1112"/>
      <c r="AB55" s="1112"/>
      <c r="AC55" s="1112"/>
      <c r="AD55" s="1112"/>
      <c r="AE55" s="1130"/>
      <c r="AF55" s="1108"/>
      <c r="AG55" s="1109"/>
      <c r="AH55" s="1109"/>
      <c r="AI55" s="1109"/>
      <c r="AJ55" s="1110"/>
      <c r="AK55" s="1111"/>
      <c r="AL55" s="1112"/>
      <c r="AM55" s="1112"/>
      <c r="AN55" s="1112"/>
      <c r="AO55" s="1112"/>
      <c r="AP55" s="1112"/>
      <c r="AQ55" s="1112"/>
      <c r="AR55" s="1112"/>
      <c r="AS55" s="1112"/>
      <c r="AT55" s="1112"/>
      <c r="AU55" s="1112"/>
      <c r="AV55" s="1112"/>
      <c r="AW55" s="1112"/>
      <c r="AX55" s="1112"/>
      <c r="AY55" s="1112"/>
      <c r="AZ55" s="1113"/>
      <c r="BA55" s="1113"/>
      <c r="BB55" s="1113"/>
      <c r="BC55" s="1113"/>
      <c r="BD55" s="1113"/>
      <c r="BE55" s="1121"/>
      <c r="BF55" s="1121"/>
      <c r="BG55" s="1121"/>
      <c r="BH55" s="1121"/>
      <c r="BI55" s="1122"/>
      <c r="BJ55" s="252"/>
      <c r="BK55" s="252"/>
      <c r="BL55" s="252"/>
      <c r="BM55" s="252"/>
      <c r="BN55" s="252"/>
      <c r="BO55" s="265"/>
      <c r="BP55" s="265"/>
      <c r="BQ55" s="262">
        <v>49</v>
      </c>
      <c r="BR55" s="263"/>
      <c r="BS55" s="1103"/>
      <c r="BT55" s="1104"/>
      <c r="BU55" s="1104"/>
      <c r="BV55" s="1104"/>
      <c r="BW55" s="1104"/>
      <c r="BX55" s="1104"/>
      <c r="BY55" s="1104"/>
      <c r="BZ55" s="1104"/>
      <c r="CA55" s="1104"/>
      <c r="CB55" s="1104"/>
      <c r="CC55" s="1104"/>
      <c r="CD55" s="1104"/>
      <c r="CE55" s="1104"/>
      <c r="CF55" s="1104"/>
      <c r="CG55" s="1105"/>
      <c r="CH55" s="1078"/>
      <c r="CI55" s="1079"/>
      <c r="CJ55" s="1079"/>
      <c r="CK55" s="1079"/>
      <c r="CL55" s="1080"/>
      <c r="CM55" s="1078"/>
      <c r="CN55" s="1079"/>
      <c r="CO55" s="1079"/>
      <c r="CP55" s="1079"/>
      <c r="CQ55" s="1080"/>
      <c r="CR55" s="1078"/>
      <c r="CS55" s="1079"/>
      <c r="CT55" s="1079"/>
      <c r="CU55" s="1079"/>
      <c r="CV55" s="1080"/>
      <c r="CW55" s="1078"/>
      <c r="CX55" s="1079"/>
      <c r="CY55" s="1079"/>
      <c r="CZ55" s="1079"/>
      <c r="DA55" s="1080"/>
      <c r="DB55" s="1078"/>
      <c r="DC55" s="1079"/>
      <c r="DD55" s="1079"/>
      <c r="DE55" s="1079"/>
      <c r="DF55" s="1080"/>
      <c r="DG55" s="1078"/>
      <c r="DH55" s="1079"/>
      <c r="DI55" s="1079"/>
      <c r="DJ55" s="1079"/>
      <c r="DK55" s="1080"/>
      <c r="DL55" s="1078"/>
      <c r="DM55" s="1079"/>
      <c r="DN55" s="1079"/>
      <c r="DO55" s="1079"/>
      <c r="DP55" s="1080"/>
      <c r="DQ55" s="1078"/>
      <c r="DR55" s="1079"/>
      <c r="DS55" s="1079"/>
      <c r="DT55" s="1079"/>
      <c r="DU55" s="1080"/>
      <c r="DV55" s="1081"/>
      <c r="DW55" s="1082"/>
      <c r="DX55" s="1082"/>
      <c r="DY55" s="1082"/>
      <c r="DZ55" s="1083"/>
      <c r="EA55" s="246"/>
    </row>
    <row r="56" spans="1:131" s="247" customFormat="1" ht="26.25" customHeight="1">
      <c r="A56" s="261">
        <v>29</v>
      </c>
      <c r="B56" s="1126"/>
      <c r="C56" s="1127"/>
      <c r="D56" s="1127"/>
      <c r="E56" s="1127"/>
      <c r="F56" s="1127"/>
      <c r="G56" s="1127"/>
      <c r="H56" s="1127"/>
      <c r="I56" s="1127"/>
      <c r="J56" s="1127"/>
      <c r="K56" s="1127"/>
      <c r="L56" s="1127"/>
      <c r="M56" s="1127"/>
      <c r="N56" s="1127"/>
      <c r="O56" s="1127"/>
      <c r="P56" s="1128"/>
      <c r="Q56" s="1129"/>
      <c r="R56" s="1112"/>
      <c r="S56" s="1112"/>
      <c r="T56" s="1112"/>
      <c r="U56" s="1112"/>
      <c r="V56" s="1112"/>
      <c r="W56" s="1112"/>
      <c r="X56" s="1112"/>
      <c r="Y56" s="1112"/>
      <c r="Z56" s="1112"/>
      <c r="AA56" s="1112"/>
      <c r="AB56" s="1112"/>
      <c r="AC56" s="1112"/>
      <c r="AD56" s="1112"/>
      <c r="AE56" s="1130"/>
      <c r="AF56" s="1108"/>
      <c r="AG56" s="1109"/>
      <c r="AH56" s="1109"/>
      <c r="AI56" s="1109"/>
      <c r="AJ56" s="1110"/>
      <c r="AK56" s="1111"/>
      <c r="AL56" s="1112"/>
      <c r="AM56" s="1112"/>
      <c r="AN56" s="1112"/>
      <c r="AO56" s="1112"/>
      <c r="AP56" s="1112"/>
      <c r="AQ56" s="1112"/>
      <c r="AR56" s="1112"/>
      <c r="AS56" s="1112"/>
      <c r="AT56" s="1112"/>
      <c r="AU56" s="1112"/>
      <c r="AV56" s="1112"/>
      <c r="AW56" s="1112"/>
      <c r="AX56" s="1112"/>
      <c r="AY56" s="1112"/>
      <c r="AZ56" s="1113"/>
      <c r="BA56" s="1113"/>
      <c r="BB56" s="1113"/>
      <c r="BC56" s="1113"/>
      <c r="BD56" s="1113"/>
      <c r="BE56" s="1121"/>
      <c r="BF56" s="1121"/>
      <c r="BG56" s="1121"/>
      <c r="BH56" s="1121"/>
      <c r="BI56" s="1122"/>
      <c r="BJ56" s="252"/>
      <c r="BK56" s="252"/>
      <c r="BL56" s="252"/>
      <c r="BM56" s="252"/>
      <c r="BN56" s="252"/>
      <c r="BO56" s="265"/>
      <c r="BP56" s="265"/>
      <c r="BQ56" s="262">
        <v>50</v>
      </c>
      <c r="BR56" s="263"/>
      <c r="BS56" s="1103"/>
      <c r="BT56" s="1104"/>
      <c r="BU56" s="1104"/>
      <c r="BV56" s="1104"/>
      <c r="BW56" s="1104"/>
      <c r="BX56" s="1104"/>
      <c r="BY56" s="1104"/>
      <c r="BZ56" s="1104"/>
      <c r="CA56" s="1104"/>
      <c r="CB56" s="1104"/>
      <c r="CC56" s="1104"/>
      <c r="CD56" s="1104"/>
      <c r="CE56" s="1104"/>
      <c r="CF56" s="1104"/>
      <c r="CG56" s="1105"/>
      <c r="CH56" s="1078"/>
      <c r="CI56" s="1079"/>
      <c r="CJ56" s="1079"/>
      <c r="CK56" s="1079"/>
      <c r="CL56" s="1080"/>
      <c r="CM56" s="1078"/>
      <c r="CN56" s="1079"/>
      <c r="CO56" s="1079"/>
      <c r="CP56" s="1079"/>
      <c r="CQ56" s="1080"/>
      <c r="CR56" s="1078"/>
      <c r="CS56" s="1079"/>
      <c r="CT56" s="1079"/>
      <c r="CU56" s="1079"/>
      <c r="CV56" s="1080"/>
      <c r="CW56" s="1078"/>
      <c r="CX56" s="1079"/>
      <c r="CY56" s="1079"/>
      <c r="CZ56" s="1079"/>
      <c r="DA56" s="1080"/>
      <c r="DB56" s="1078"/>
      <c r="DC56" s="1079"/>
      <c r="DD56" s="1079"/>
      <c r="DE56" s="1079"/>
      <c r="DF56" s="1080"/>
      <c r="DG56" s="1078"/>
      <c r="DH56" s="1079"/>
      <c r="DI56" s="1079"/>
      <c r="DJ56" s="1079"/>
      <c r="DK56" s="1080"/>
      <c r="DL56" s="1078"/>
      <c r="DM56" s="1079"/>
      <c r="DN56" s="1079"/>
      <c r="DO56" s="1079"/>
      <c r="DP56" s="1080"/>
      <c r="DQ56" s="1078"/>
      <c r="DR56" s="1079"/>
      <c r="DS56" s="1079"/>
      <c r="DT56" s="1079"/>
      <c r="DU56" s="1080"/>
      <c r="DV56" s="1081"/>
      <c r="DW56" s="1082"/>
      <c r="DX56" s="1082"/>
      <c r="DY56" s="1082"/>
      <c r="DZ56" s="1083"/>
      <c r="EA56" s="246"/>
    </row>
    <row r="57" spans="1:131" s="247" customFormat="1" ht="26.25" customHeight="1">
      <c r="A57" s="261">
        <v>30</v>
      </c>
      <c r="B57" s="1126"/>
      <c r="C57" s="1127"/>
      <c r="D57" s="1127"/>
      <c r="E57" s="1127"/>
      <c r="F57" s="1127"/>
      <c r="G57" s="1127"/>
      <c r="H57" s="1127"/>
      <c r="I57" s="1127"/>
      <c r="J57" s="1127"/>
      <c r="K57" s="1127"/>
      <c r="L57" s="1127"/>
      <c r="M57" s="1127"/>
      <c r="N57" s="1127"/>
      <c r="O57" s="1127"/>
      <c r="P57" s="1128"/>
      <c r="Q57" s="1129"/>
      <c r="R57" s="1112"/>
      <c r="S57" s="1112"/>
      <c r="T57" s="1112"/>
      <c r="U57" s="1112"/>
      <c r="V57" s="1112"/>
      <c r="W57" s="1112"/>
      <c r="X57" s="1112"/>
      <c r="Y57" s="1112"/>
      <c r="Z57" s="1112"/>
      <c r="AA57" s="1112"/>
      <c r="AB57" s="1112"/>
      <c r="AC57" s="1112"/>
      <c r="AD57" s="1112"/>
      <c r="AE57" s="1130"/>
      <c r="AF57" s="1108"/>
      <c r="AG57" s="1109"/>
      <c r="AH57" s="1109"/>
      <c r="AI57" s="1109"/>
      <c r="AJ57" s="1110"/>
      <c r="AK57" s="1111"/>
      <c r="AL57" s="1112"/>
      <c r="AM57" s="1112"/>
      <c r="AN57" s="1112"/>
      <c r="AO57" s="1112"/>
      <c r="AP57" s="1112"/>
      <c r="AQ57" s="1112"/>
      <c r="AR57" s="1112"/>
      <c r="AS57" s="1112"/>
      <c r="AT57" s="1112"/>
      <c r="AU57" s="1112"/>
      <c r="AV57" s="1112"/>
      <c r="AW57" s="1112"/>
      <c r="AX57" s="1112"/>
      <c r="AY57" s="1112"/>
      <c r="AZ57" s="1113"/>
      <c r="BA57" s="1113"/>
      <c r="BB57" s="1113"/>
      <c r="BC57" s="1113"/>
      <c r="BD57" s="1113"/>
      <c r="BE57" s="1121"/>
      <c r="BF57" s="1121"/>
      <c r="BG57" s="1121"/>
      <c r="BH57" s="1121"/>
      <c r="BI57" s="1122"/>
      <c r="BJ57" s="252"/>
      <c r="BK57" s="252"/>
      <c r="BL57" s="252"/>
      <c r="BM57" s="252"/>
      <c r="BN57" s="252"/>
      <c r="BO57" s="265"/>
      <c r="BP57" s="265"/>
      <c r="BQ57" s="262">
        <v>51</v>
      </c>
      <c r="BR57" s="263"/>
      <c r="BS57" s="1103"/>
      <c r="BT57" s="1104"/>
      <c r="BU57" s="1104"/>
      <c r="BV57" s="1104"/>
      <c r="BW57" s="1104"/>
      <c r="BX57" s="1104"/>
      <c r="BY57" s="1104"/>
      <c r="BZ57" s="1104"/>
      <c r="CA57" s="1104"/>
      <c r="CB57" s="1104"/>
      <c r="CC57" s="1104"/>
      <c r="CD57" s="1104"/>
      <c r="CE57" s="1104"/>
      <c r="CF57" s="1104"/>
      <c r="CG57" s="1105"/>
      <c r="CH57" s="1078"/>
      <c r="CI57" s="1079"/>
      <c r="CJ57" s="1079"/>
      <c r="CK57" s="1079"/>
      <c r="CL57" s="1080"/>
      <c r="CM57" s="1078"/>
      <c r="CN57" s="1079"/>
      <c r="CO57" s="1079"/>
      <c r="CP57" s="1079"/>
      <c r="CQ57" s="1080"/>
      <c r="CR57" s="1078"/>
      <c r="CS57" s="1079"/>
      <c r="CT57" s="1079"/>
      <c r="CU57" s="1079"/>
      <c r="CV57" s="1080"/>
      <c r="CW57" s="1078"/>
      <c r="CX57" s="1079"/>
      <c r="CY57" s="1079"/>
      <c r="CZ57" s="1079"/>
      <c r="DA57" s="1080"/>
      <c r="DB57" s="1078"/>
      <c r="DC57" s="1079"/>
      <c r="DD57" s="1079"/>
      <c r="DE57" s="1079"/>
      <c r="DF57" s="1080"/>
      <c r="DG57" s="1078"/>
      <c r="DH57" s="1079"/>
      <c r="DI57" s="1079"/>
      <c r="DJ57" s="1079"/>
      <c r="DK57" s="1080"/>
      <c r="DL57" s="1078"/>
      <c r="DM57" s="1079"/>
      <c r="DN57" s="1079"/>
      <c r="DO57" s="1079"/>
      <c r="DP57" s="1080"/>
      <c r="DQ57" s="1078"/>
      <c r="DR57" s="1079"/>
      <c r="DS57" s="1079"/>
      <c r="DT57" s="1079"/>
      <c r="DU57" s="1080"/>
      <c r="DV57" s="1081"/>
      <c r="DW57" s="1082"/>
      <c r="DX57" s="1082"/>
      <c r="DY57" s="1082"/>
      <c r="DZ57" s="1083"/>
      <c r="EA57" s="246"/>
    </row>
    <row r="58" spans="1:131" s="247" customFormat="1" ht="26.25" customHeight="1">
      <c r="A58" s="261">
        <v>31</v>
      </c>
      <c r="B58" s="1126"/>
      <c r="C58" s="1127"/>
      <c r="D58" s="1127"/>
      <c r="E58" s="1127"/>
      <c r="F58" s="1127"/>
      <c r="G58" s="1127"/>
      <c r="H58" s="1127"/>
      <c r="I58" s="1127"/>
      <c r="J58" s="1127"/>
      <c r="K58" s="1127"/>
      <c r="L58" s="1127"/>
      <c r="M58" s="1127"/>
      <c r="N58" s="1127"/>
      <c r="O58" s="1127"/>
      <c r="P58" s="1128"/>
      <c r="Q58" s="1129"/>
      <c r="R58" s="1112"/>
      <c r="S58" s="1112"/>
      <c r="T58" s="1112"/>
      <c r="U58" s="1112"/>
      <c r="V58" s="1112"/>
      <c r="W58" s="1112"/>
      <c r="X58" s="1112"/>
      <c r="Y58" s="1112"/>
      <c r="Z58" s="1112"/>
      <c r="AA58" s="1112"/>
      <c r="AB58" s="1112"/>
      <c r="AC58" s="1112"/>
      <c r="AD58" s="1112"/>
      <c r="AE58" s="1130"/>
      <c r="AF58" s="1108"/>
      <c r="AG58" s="1109"/>
      <c r="AH58" s="1109"/>
      <c r="AI58" s="1109"/>
      <c r="AJ58" s="1110"/>
      <c r="AK58" s="1111"/>
      <c r="AL58" s="1112"/>
      <c r="AM58" s="1112"/>
      <c r="AN58" s="1112"/>
      <c r="AO58" s="1112"/>
      <c r="AP58" s="1112"/>
      <c r="AQ58" s="1112"/>
      <c r="AR58" s="1112"/>
      <c r="AS58" s="1112"/>
      <c r="AT58" s="1112"/>
      <c r="AU58" s="1112"/>
      <c r="AV58" s="1112"/>
      <c r="AW58" s="1112"/>
      <c r="AX58" s="1112"/>
      <c r="AY58" s="1112"/>
      <c r="AZ58" s="1113"/>
      <c r="BA58" s="1113"/>
      <c r="BB58" s="1113"/>
      <c r="BC58" s="1113"/>
      <c r="BD58" s="1113"/>
      <c r="BE58" s="1121"/>
      <c r="BF58" s="1121"/>
      <c r="BG58" s="1121"/>
      <c r="BH58" s="1121"/>
      <c r="BI58" s="1122"/>
      <c r="BJ58" s="252"/>
      <c r="BK58" s="252"/>
      <c r="BL58" s="252"/>
      <c r="BM58" s="252"/>
      <c r="BN58" s="252"/>
      <c r="BO58" s="265"/>
      <c r="BP58" s="265"/>
      <c r="BQ58" s="262">
        <v>52</v>
      </c>
      <c r="BR58" s="263"/>
      <c r="BS58" s="1103"/>
      <c r="BT58" s="1104"/>
      <c r="BU58" s="1104"/>
      <c r="BV58" s="1104"/>
      <c r="BW58" s="1104"/>
      <c r="BX58" s="1104"/>
      <c r="BY58" s="1104"/>
      <c r="BZ58" s="1104"/>
      <c r="CA58" s="1104"/>
      <c r="CB58" s="1104"/>
      <c r="CC58" s="1104"/>
      <c r="CD58" s="1104"/>
      <c r="CE58" s="1104"/>
      <c r="CF58" s="1104"/>
      <c r="CG58" s="1105"/>
      <c r="CH58" s="1078"/>
      <c r="CI58" s="1079"/>
      <c r="CJ58" s="1079"/>
      <c r="CK58" s="1079"/>
      <c r="CL58" s="1080"/>
      <c r="CM58" s="1078"/>
      <c r="CN58" s="1079"/>
      <c r="CO58" s="1079"/>
      <c r="CP58" s="1079"/>
      <c r="CQ58" s="1080"/>
      <c r="CR58" s="1078"/>
      <c r="CS58" s="1079"/>
      <c r="CT58" s="1079"/>
      <c r="CU58" s="1079"/>
      <c r="CV58" s="1080"/>
      <c r="CW58" s="1078"/>
      <c r="CX58" s="1079"/>
      <c r="CY58" s="1079"/>
      <c r="CZ58" s="1079"/>
      <c r="DA58" s="1080"/>
      <c r="DB58" s="1078"/>
      <c r="DC58" s="1079"/>
      <c r="DD58" s="1079"/>
      <c r="DE58" s="1079"/>
      <c r="DF58" s="1080"/>
      <c r="DG58" s="1078"/>
      <c r="DH58" s="1079"/>
      <c r="DI58" s="1079"/>
      <c r="DJ58" s="1079"/>
      <c r="DK58" s="1080"/>
      <c r="DL58" s="1078"/>
      <c r="DM58" s="1079"/>
      <c r="DN58" s="1079"/>
      <c r="DO58" s="1079"/>
      <c r="DP58" s="1080"/>
      <c r="DQ58" s="1078"/>
      <c r="DR58" s="1079"/>
      <c r="DS58" s="1079"/>
      <c r="DT58" s="1079"/>
      <c r="DU58" s="1080"/>
      <c r="DV58" s="1081"/>
      <c r="DW58" s="1082"/>
      <c r="DX58" s="1082"/>
      <c r="DY58" s="1082"/>
      <c r="DZ58" s="1083"/>
      <c r="EA58" s="246"/>
    </row>
    <row r="59" spans="1:131" s="247" customFormat="1" ht="26.25" customHeight="1">
      <c r="A59" s="261">
        <v>32</v>
      </c>
      <c r="B59" s="1126"/>
      <c r="C59" s="1127"/>
      <c r="D59" s="1127"/>
      <c r="E59" s="1127"/>
      <c r="F59" s="1127"/>
      <c r="G59" s="1127"/>
      <c r="H59" s="1127"/>
      <c r="I59" s="1127"/>
      <c r="J59" s="1127"/>
      <c r="K59" s="1127"/>
      <c r="L59" s="1127"/>
      <c r="M59" s="1127"/>
      <c r="N59" s="1127"/>
      <c r="O59" s="1127"/>
      <c r="P59" s="1128"/>
      <c r="Q59" s="1129"/>
      <c r="R59" s="1112"/>
      <c r="S59" s="1112"/>
      <c r="T59" s="1112"/>
      <c r="U59" s="1112"/>
      <c r="V59" s="1112"/>
      <c r="W59" s="1112"/>
      <c r="X59" s="1112"/>
      <c r="Y59" s="1112"/>
      <c r="Z59" s="1112"/>
      <c r="AA59" s="1112"/>
      <c r="AB59" s="1112"/>
      <c r="AC59" s="1112"/>
      <c r="AD59" s="1112"/>
      <c r="AE59" s="1130"/>
      <c r="AF59" s="1108"/>
      <c r="AG59" s="1109"/>
      <c r="AH59" s="1109"/>
      <c r="AI59" s="1109"/>
      <c r="AJ59" s="1110"/>
      <c r="AK59" s="1111"/>
      <c r="AL59" s="1112"/>
      <c r="AM59" s="1112"/>
      <c r="AN59" s="1112"/>
      <c r="AO59" s="1112"/>
      <c r="AP59" s="1112"/>
      <c r="AQ59" s="1112"/>
      <c r="AR59" s="1112"/>
      <c r="AS59" s="1112"/>
      <c r="AT59" s="1112"/>
      <c r="AU59" s="1112"/>
      <c r="AV59" s="1112"/>
      <c r="AW59" s="1112"/>
      <c r="AX59" s="1112"/>
      <c r="AY59" s="1112"/>
      <c r="AZ59" s="1113"/>
      <c r="BA59" s="1113"/>
      <c r="BB59" s="1113"/>
      <c r="BC59" s="1113"/>
      <c r="BD59" s="1113"/>
      <c r="BE59" s="1121"/>
      <c r="BF59" s="1121"/>
      <c r="BG59" s="1121"/>
      <c r="BH59" s="1121"/>
      <c r="BI59" s="1122"/>
      <c r="BJ59" s="252"/>
      <c r="BK59" s="252"/>
      <c r="BL59" s="252"/>
      <c r="BM59" s="252"/>
      <c r="BN59" s="252"/>
      <c r="BO59" s="265"/>
      <c r="BP59" s="265"/>
      <c r="BQ59" s="262">
        <v>53</v>
      </c>
      <c r="BR59" s="263"/>
      <c r="BS59" s="1103"/>
      <c r="BT59" s="1104"/>
      <c r="BU59" s="1104"/>
      <c r="BV59" s="1104"/>
      <c r="BW59" s="1104"/>
      <c r="BX59" s="1104"/>
      <c r="BY59" s="1104"/>
      <c r="BZ59" s="1104"/>
      <c r="CA59" s="1104"/>
      <c r="CB59" s="1104"/>
      <c r="CC59" s="1104"/>
      <c r="CD59" s="1104"/>
      <c r="CE59" s="1104"/>
      <c r="CF59" s="1104"/>
      <c r="CG59" s="1105"/>
      <c r="CH59" s="1078"/>
      <c r="CI59" s="1079"/>
      <c r="CJ59" s="1079"/>
      <c r="CK59" s="1079"/>
      <c r="CL59" s="1080"/>
      <c r="CM59" s="1078"/>
      <c r="CN59" s="1079"/>
      <c r="CO59" s="1079"/>
      <c r="CP59" s="1079"/>
      <c r="CQ59" s="1080"/>
      <c r="CR59" s="1078"/>
      <c r="CS59" s="1079"/>
      <c r="CT59" s="1079"/>
      <c r="CU59" s="1079"/>
      <c r="CV59" s="1080"/>
      <c r="CW59" s="1078"/>
      <c r="CX59" s="1079"/>
      <c r="CY59" s="1079"/>
      <c r="CZ59" s="1079"/>
      <c r="DA59" s="1080"/>
      <c r="DB59" s="1078"/>
      <c r="DC59" s="1079"/>
      <c r="DD59" s="1079"/>
      <c r="DE59" s="1079"/>
      <c r="DF59" s="1080"/>
      <c r="DG59" s="1078"/>
      <c r="DH59" s="1079"/>
      <c r="DI59" s="1079"/>
      <c r="DJ59" s="1079"/>
      <c r="DK59" s="1080"/>
      <c r="DL59" s="1078"/>
      <c r="DM59" s="1079"/>
      <c r="DN59" s="1079"/>
      <c r="DO59" s="1079"/>
      <c r="DP59" s="1080"/>
      <c r="DQ59" s="1078"/>
      <c r="DR59" s="1079"/>
      <c r="DS59" s="1079"/>
      <c r="DT59" s="1079"/>
      <c r="DU59" s="1080"/>
      <c r="DV59" s="1081"/>
      <c r="DW59" s="1082"/>
      <c r="DX59" s="1082"/>
      <c r="DY59" s="1082"/>
      <c r="DZ59" s="1083"/>
      <c r="EA59" s="246"/>
    </row>
    <row r="60" spans="1:131" s="247" customFormat="1" ht="26.25" customHeight="1">
      <c r="A60" s="261">
        <v>33</v>
      </c>
      <c r="B60" s="1126"/>
      <c r="C60" s="1127"/>
      <c r="D60" s="1127"/>
      <c r="E60" s="1127"/>
      <c r="F60" s="1127"/>
      <c r="G60" s="1127"/>
      <c r="H60" s="1127"/>
      <c r="I60" s="1127"/>
      <c r="J60" s="1127"/>
      <c r="K60" s="1127"/>
      <c r="L60" s="1127"/>
      <c r="M60" s="1127"/>
      <c r="N60" s="1127"/>
      <c r="O60" s="1127"/>
      <c r="P60" s="1128"/>
      <c r="Q60" s="1129"/>
      <c r="R60" s="1112"/>
      <c r="S60" s="1112"/>
      <c r="T60" s="1112"/>
      <c r="U60" s="1112"/>
      <c r="V60" s="1112"/>
      <c r="W60" s="1112"/>
      <c r="X60" s="1112"/>
      <c r="Y60" s="1112"/>
      <c r="Z60" s="1112"/>
      <c r="AA60" s="1112"/>
      <c r="AB60" s="1112"/>
      <c r="AC60" s="1112"/>
      <c r="AD60" s="1112"/>
      <c r="AE60" s="1130"/>
      <c r="AF60" s="1108"/>
      <c r="AG60" s="1109"/>
      <c r="AH60" s="1109"/>
      <c r="AI60" s="1109"/>
      <c r="AJ60" s="1110"/>
      <c r="AK60" s="1111"/>
      <c r="AL60" s="1112"/>
      <c r="AM60" s="1112"/>
      <c r="AN60" s="1112"/>
      <c r="AO60" s="1112"/>
      <c r="AP60" s="1112"/>
      <c r="AQ60" s="1112"/>
      <c r="AR60" s="1112"/>
      <c r="AS60" s="1112"/>
      <c r="AT60" s="1112"/>
      <c r="AU60" s="1112"/>
      <c r="AV60" s="1112"/>
      <c r="AW60" s="1112"/>
      <c r="AX60" s="1112"/>
      <c r="AY60" s="1112"/>
      <c r="AZ60" s="1113"/>
      <c r="BA60" s="1113"/>
      <c r="BB60" s="1113"/>
      <c r="BC60" s="1113"/>
      <c r="BD60" s="1113"/>
      <c r="BE60" s="1121"/>
      <c r="BF60" s="1121"/>
      <c r="BG60" s="1121"/>
      <c r="BH60" s="1121"/>
      <c r="BI60" s="1122"/>
      <c r="BJ60" s="252"/>
      <c r="BK60" s="252"/>
      <c r="BL60" s="252"/>
      <c r="BM60" s="252"/>
      <c r="BN60" s="252"/>
      <c r="BO60" s="265"/>
      <c r="BP60" s="265"/>
      <c r="BQ60" s="262">
        <v>54</v>
      </c>
      <c r="BR60" s="263"/>
      <c r="BS60" s="1103"/>
      <c r="BT60" s="1104"/>
      <c r="BU60" s="1104"/>
      <c r="BV60" s="1104"/>
      <c r="BW60" s="1104"/>
      <c r="BX60" s="1104"/>
      <c r="BY60" s="1104"/>
      <c r="BZ60" s="1104"/>
      <c r="CA60" s="1104"/>
      <c r="CB60" s="1104"/>
      <c r="CC60" s="1104"/>
      <c r="CD60" s="1104"/>
      <c r="CE60" s="1104"/>
      <c r="CF60" s="1104"/>
      <c r="CG60" s="1105"/>
      <c r="CH60" s="1078"/>
      <c r="CI60" s="1079"/>
      <c r="CJ60" s="1079"/>
      <c r="CK60" s="1079"/>
      <c r="CL60" s="1080"/>
      <c r="CM60" s="1078"/>
      <c r="CN60" s="1079"/>
      <c r="CO60" s="1079"/>
      <c r="CP60" s="1079"/>
      <c r="CQ60" s="1080"/>
      <c r="CR60" s="1078"/>
      <c r="CS60" s="1079"/>
      <c r="CT60" s="1079"/>
      <c r="CU60" s="1079"/>
      <c r="CV60" s="1080"/>
      <c r="CW60" s="1078"/>
      <c r="CX60" s="1079"/>
      <c r="CY60" s="1079"/>
      <c r="CZ60" s="1079"/>
      <c r="DA60" s="1080"/>
      <c r="DB60" s="1078"/>
      <c r="DC60" s="1079"/>
      <c r="DD60" s="1079"/>
      <c r="DE60" s="1079"/>
      <c r="DF60" s="1080"/>
      <c r="DG60" s="1078"/>
      <c r="DH60" s="1079"/>
      <c r="DI60" s="1079"/>
      <c r="DJ60" s="1079"/>
      <c r="DK60" s="1080"/>
      <c r="DL60" s="1078"/>
      <c r="DM60" s="1079"/>
      <c r="DN60" s="1079"/>
      <c r="DO60" s="1079"/>
      <c r="DP60" s="1080"/>
      <c r="DQ60" s="1078"/>
      <c r="DR60" s="1079"/>
      <c r="DS60" s="1079"/>
      <c r="DT60" s="1079"/>
      <c r="DU60" s="1080"/>
      <c r="DV60" s="1081"/>
      <c r="DW60" s="1082"/>
      <c r="DX60" s="1082"/>
      <c r="DY60" s="1082"/>
      <c r="DZ60" s="1083"/>
      <c r="EA60" s="246"/>
    </row>
    <row r="61" spans="1:131" s="247" customFormat="1" ht="26.25" customHeight="1" thickBot="1">
      <c r="A61" s="261">
        <v>34</v>
      </c>
      <c r="B61" s="1126"/>
      <c r="C61" s="1127"/>
      <c r="D61" s="1127"/>
      <c r="E61" s="1127"/>
      <c r="F61" s="1127"/>
      <c r="G61" s="1127"/>
      <c r="H61" s="1127"/>
      <c r="I61" s="1127"/>
      <c r="J61" s="1127"/>
      <c r="K61" s="1127"/>
      <c r="L61" s="1127"/>
      <c r="M61" s="1127"/>
      <c r="N61" s="1127"/>
      <c r="O61" s="1127"/>
      <c r="P61" s="1128"/>
      <c r="Q61" s="1129"/>
      <c r="R61" s="1112"/>
      <c r="S61" s="1112"/>
      <c r="T61" s="1112"/>
      <c r="U61" s="1112"/>
      <c r="V61" s="1112"/>
      <c r="W61" s="1112"/>
      <c r="X61" s="1112"/>
      <c r="Y61" s="1112"/>
      <c r="Z61" s="1112"/>
      <c r="AA61" s="1112"/>
      <c r="AB61" s="1112"/>
      <c r="AC61" s="1112"/>
      <c r="AD61" s="1112"/>
      <c r="AE61" s="1130"/>
      <c r="AF61" s="1108"/>
      <c r="AG61" s="1109"/>
      <c r="AH61" s="1109"/>
      <c r="AI61" s="1109"/>
      <c r="AJ61" s="1110"/>
      <c r="AK61" s="1111"/>
      <c r="AL61" s="1112"/>
      <c r="AM61" s="1112"/>
      <c r="AN61" s="1112"/>
      <c r="AO61" s="1112"/>
      <c r="AP61" s="1112"/>
      <c r="AQ61" s="1112"/>
      <c r="AR61" s="1112"/>
      <c r="AS61" s="1112"/>
      <c r="AT61" s="1112"/>
      <c r="AU61" s="1112"/>
      <c r="AV61" s="1112"/>
      <c r="AW61" s="1112"/>
      <c r="AX61" s="1112"/>
      <c r="AY61" s="1112"/>
      <c r="AZ61" s="1113"/>
      <c r="BA61" s="1113"/>
      <c r="BB61" s="1113"/>
      <c r="BC61" s="1113"/>
      <c r="BD61" s="1113"/>
      <c r="BE61" s="1121"/>
      <c r="BF61" s="1121"/>
      <c r="BG61" s="1121"/>
      <c r="BH61" s="1121"/>
      <c r="BI61" s="1122"/>
      <c r="BJ61" s="252"/>
      <c r="BK61" s="252"/>
      <c r="BL61" s="252"/>
      <c r="BM61" s="252"/>
      <c r="BN61" s="252"/>
      <c r="BO61" s="265"/>
      <c r="BP61" s="265"/>
      <c r="BQ61" s="262">
        <v>55</v>
      </c>
      <c r="BR61" s="263"/>
      <c r="BS61" s="1103"/>
      <c r="BT61" s="1104"/>
      <c r="BU61" s="1104"/>
      <c r="BV61" s="1104"/>
      <c r="BW61" s="1104"/>
      <c r="BX61" s="1104"/>
      <c r="BY61" s="1104"/>
      <c r="BZ61" s="1104"/>
      <c r="CA61" s="1104"/>
      <c r="CB61" s="1104"/>
      <c r="CC61" s="1104"/>
      <c r="CD61" s="1104"/>
      <c r="CE61" s="1104"/>
      <c r="CF61" s="1104"/>
      <c r="CG61" s="1105"/>
      <c r="CH61" s="1078"/>
      <c r="CI61" s="1079"/>
      <c r="CJ61" s="1079"/>
      <c r="CK61" s="1079"/>
      <c r="CL61" s="1080"/>
      <c r="CM61" s="1078"/>
      <c r="CN61" s="1079"/>
      <c r="CO61" s="1079"/>
      <c r="CP61" s="1079"/>
      <c r="CQ61" s="1080"/>
      <c r="CR61" s="1078"/>
      <c r="CS61" s="1079"/>
      <c r="CT61" s="1079"/>
      <c r="CU61" s="1079"/>
      <c r="CV61" s="1080"/>
      <c r="CW61" s="1078"/>
      <c r="CX61" s="1079"/>
      <c r="CY61" s="1079"/>
      <c r="CZ61" s="1079"/>
      <c r="DA61" s="1080"/>
      <c r="DB61" s="1078"/>
      <c r="DC61" s="1079"/>
      <c r="DD61" s="1079"/>
      <c r="DE61" s="1079"/>
      <c r="DF61" s="1080"/>
      <c r="DG61" s="1078"/>
      <c r="DH61" s="1079"/>
      <c r="DI61" s="1079"/>
      <c r="DJ61" s="1079"/>
      <c r="DK61" s="1080"/>
      <c r="DL61" s="1078"/>
      <c r="DM61" s="1079"/>
      <c r="DN61" s="1079"/>
      <c r="DO61" s="1079"/>
      <c r="DP61" s="1080"/>
      <c r="DQ61" s="1078"/>
      <c r="DR61" s="1079"/>
      <c r="DS61" s="1079"/>
      <c r="DT61" s="1079"/>
      <c r="DU61" s="1080"/>
      <c r="DV61" s="1081"/>
      <c r="DW61" s="1082"/>
      <c r="DX61" s="1082"/>
      <c r="DY61" s="1082"/>
      <c r="DZ61" s="1083"/>
      <c r="EA61" s="246"/>
    </row>
    <row r="62" spans="1:131" s="247" customFormat="1" ht="26.25" customHeight="1">
      <c r="A62" s="261">
        <v>35</v>
      </c>
      <c r="B62" s="1126"/>
      <c r="C62" s="1127"/>
      <c r="D62" s="1127"/>
      <c r="E62" s="1127"/>
      <c r="F62" s="1127"/>
      <c r="G62" s="1127"/>
      <c r="H62" s="1127"/>
      <c r="I62" s="1127"/>
      <c r="J62" s="1127"/>
      <c r="K62" s="1127"/>
      <c r="L62" s="1127"/>
      <c r="M62" s="1127"/>
      <c r="N62" s="1127"/>
      <c r="O62" s="1127"/>
      <c r="P62" s="1128"/>
      <c r="Q62" s="1129"/>
      <c r="R62" s="1112"/>
      <c r="S62" s="1112"/>
      <c r="T62" s="1112"/>
      <c r="U62" s="1112"/>
      <c r="V62" s="1112"/>
      <c r="W62" s="1112"/>
      <c r="X62" s="1112"/>
      <c r="Y62" s="1112"/>
      <c r="Z62" s="1112"/>
      <c r="AA62" s="1112"/>
      <c r="AB62" s="1112"/>
      <c r="AC62" s="1112"/>
      <c r="AD62" s="1112"/>
      <c r="AE62" s="1130"/>
      <c r="AF62" s="1108"/>
      <c r="AG62" s="1109"/>
      <c r="AH62" s="1109"/>
      <c r="AI62" s="1109"/>
      <c r="AJ62" s="1110"/>
      <c r="AK62" s="1111"/>
      <c r="AL62" s="1112"/>
      <c r="AM62" s="1112"/>
      <c r="AN62" s="1112"/>
      <c r="AO62" s="1112"/>
      <c r="AP62" s="1112"/>
      <c r="AQ62" s="1112"/>
      <c r="AR62" s="1112"/>
      <c r="AS62" s="1112"/>
      <c r="AT62" s="1112"/>
      <c r="AU62" s="1112"/>
      <c r="AV62" s="1112"/>
      <c r="AW62" s="1112"/>
      <c r="AX62" s="1112"/>
      <c r="AY62" s="1112"/>
      <c r="AZ62" s="1113"/>
      <c r="BA62" s="1113"/>
      <c r="BB62" s="1113"/>
      <c r="BC62" s="1113"/>
      <c r="BD62" s="1113"/>
      <c r="BE62" s="1121"/>
      <c r="BF62" s="1121"/>
      <c r="BG62" s="1121"/>
      <c r="BH62" s="1121"/>
      <c r="BI62" s="1122"/>
      <c r="BJ62" s="1123" t="s">
        <v>413</v>
      </c>
      <c r="BK62" s="1124"/>
      <c r="BL62" s="1124"/>
      <c r="BM62" s="1124"/>
      <c r="BN62" s="1125"/>
      <c r="BO62" s="265"/>
      <c r="BP62" s="265"/>
      <c r="BQ62" s="262">
        <v>56</v>
      </c>
      <c r="BR62" s="263"/>
      <c r="BS62" s="1103"/>
      <c r="BT62" s="1104"/>
      <c r="BU62" s="1104"/>
      <c r="BV62" s="1104"/>
      <c r="BW62" s="1104"/>
      <c r="BX62" s="1104"/>
      <c r="BY62" s="1104"/>
      <c r="BZ62" s="1104"/>
      <c r="CA62" s="1104"/>
      <c r="CB62" s="1104"/>
      <c r="CC62" s="1104"/>
      <c r="CD62" s="1104"/>
      <c r="CE62" s="1104"/>
      <c r="CF62" s="1104"/>
      <c r="CG62" s="1105"/>
      <c r="CH62" s="1078"/>
      <c r="CI62" s="1079"/>
      <c r="CJ62" s="1079"/>
      <c r="CK62" s="1079"/>
      <c r="CL62" s="1080"/>
      <c r="CM62" s="1078"/>
      <c r="CN62" s="1079"/>
      <c r="CO62" s="1079"/>
      <c r="CP62" s="1079"/>
      <c r="CQ62" s="1080"/>
      <c r="CR62" s="1078"/>
      <c r="CS62" s="1079"/>
      <c r="CT62" s="1079"/>
      <c r="CU62" s="1079"/>
      <c r="CV62" s="1080"/>
      <c r="CW62" s="1078"/>
      <c r="CX62" s="1079"/>
      <c r="CY62" s="1079"/>
      <c r="CZ62" s="1079"/>
      <c r="DA62" s="1080"/>
      <c r="DB62" s="1078"/>
      <c r="DC62" s="1079"/>
      <c r="DD62" s="1079"/>
      <c r="DE62" s="1079"/>
      <c r="DF62" s="1080"/>
      <c r="DG62" s="1078"/>
      <c r="DH62" s="1079"/>
      <c r="DI62" s="1079"/>
      <c r="DJ62" s="1079"/>
      <c r="DK62" s="1080"/>
      <c r="DL62" s="1078"/>
      <c r="DM62" s="1079"/>
      <c r="DN62" s="1079"/>
      <c r="DO62" s="1079"/>
      <c r="DP62" s="1080"/>
      <c r="DQ62" s="1078"/>
      <c r="DR62" s="1079"/>
      <c r="DS62" s="1079"/>
      <c r="DT62" s="1079"/>
      <c r="DU62" s="1080"/>
      <c r="DV62" s="1081"/>
      <c r="DW62" s="1082"/>
      <c r="DX62" s="1082"/>
      <c r="DY62" s="1082"/>
      <c r="DZ62" s="1083"/>
      <c r="EA62" s="246"/>
    </row>
    <row r="63" spans="1:131" s="247" customFormat="1" ht="26.25" customHeight="1" thickBot="1">
      <c r="A63" s="264" t="s">
        <v>395</v>
      </c>
      <c r="B63" s="1033" t="s">
        <v>414</v>
      </c>
      <c r="C63" s="1034"/>
      <c r="D63" s="1034"/>
      <c r="E63" s="1034"/>
      <c r="F63" s="1034"/>
      <c r="G63" s="1034"/>
      <c r="H63" s="1034"/>
      <c r="I63" s="1034"/>
      <c r="J63" s="1034"/>
      <c r="K63" s="1034"/>
      <c r="L63" s="1034"/>
      <c r="M63" s="1034"/>
      <c r="N63" s="1034"/>
      <c r="O63" s="1034"/>
      <c r="P63" s="1035"/>
      <c r="Q63" s="1051"/>
      <c r="R63" s="1052"/>
      <c r="S63" s="1052"/>
      <c r="T63" s="1052"/>
      <c r="U63" s="1052"/>
      <c r="V63" s="1052"/>
      <c r="W63" s="1052"/>
      <c r="X63" s="1052"/>
      <c r="Y63" s="1052"/>
      <c r="Z63" s="1052"/>
      <c r="AA63" s="1052"/>
      <c r="AB63" s="1052"/>
      <c r="AC63" s="1052"/>
      <c r="AD63" s="1052"/>
      <c r="AE63" s="1117"/>
      <c r="AF63" s="1118">
        <v>38</v>
      </c>
      <c r="AG63" s="1048"/>
      <c r="AH63" s="1048"/>
      <c r="AI63" s="1048"/>
      <c r="AJ63" s="1119"/>
      <c r="AK63" s="1120"/>
      <c r="AL63" s="1052"/>
      <c r="AM63" s="1052"/>
      <c r="AN63" s="1052"/>
      <c r="AO63" s="1052"/>
      <c r="AP63" s="1048">
        <f>SUM(AP28:AT62)</f>
        <v>1010</v>
      </c>
      <c r="AQ63" s="1048"/>
      <c r="AR63" s="1048"/>
      <c r="AS63" s="1048"/>
      <c r="AT63" s="1048"/>
      <c r="AU63" s="1048">
        <f>SUM(AU28:AY62)</f>
        <v>505</v>
      </c>
      <c r="AV63" s="1048"/>
      <c r="AW63" s="1048"/>
      <c r="AX63" s="1048"/>
      <c r="AY63" s="1048"/>
      <c r="AZ63" s="1114"/>
      <c r="BA63" s="1114"/>
      <c r="BB63" s="1114"/>
      <c r="BC63" s="1114"/>
      <c r="BD63" s="1114"/>
      <c r="BE63" s="1049"/>
      <c r="BF63" s="1049"/>
      <c r="BG63" s="1049"/>
      <c r="BH63" s="1049"/>
      <c r="BI63" s="1050"/>
      <c r="BJ63" s="1115" t="s">
        <v>397</v>
      </c>
      <c r="BK63" s="1040"/>
      <c r="BL63" s="1040"/>
      <c r="BM63" s="1040"/>
      <c r="BN63" s="1116"/>
      <c r="BO63" s="265"/>
      <c r="BP63" s="265"/>
      <c r="BQ63" s="262">
        <v>57</v>
      </c>
      <c r="BR63" s="263"/>
      <c r="BS63" s="1103"/>
      <c r="BT63" s="1104"/>
      <c r="BU63" s="1104"/>
      <c r="BV63" s="1104"/>
      <c r="BW63" s="1104"/>
      <c r="BX63" s="1104"/>
      <c r="BY63" s="1104"/>
      <c r="BZ63" s="1104"/>
      <c r="CA63" s="1104"/>
      <c r="CB63" s="1104"/>
      <c r="CC63" s="1104"/>
      <c r="CD63" s="1104"/>
      <c r="CE63" s="1104"/>
      <c r="CF63" s="1104"/>
      <c r="CG63" s="1105"/>
      <c r="CH63" s="1078"/>
      <c r="CI63" s="1079"/>
      <c r="CJ63" s="1079"/>
      <c r="CK63" s="1079"/>
      <c r="CL63" s="1080"/>
      <c r="CM63" s="1078"/>
      <c r="CN63" s="1079"/>
      <c r="CO63" s="1079"/>
      <c r="CP63" s="1079"/>
      <c r="CQ63" s="1080"/>
      <c r="CR63" s="1078"/>
      <c r="CS63" s="1079"/>
      <c r="CT63" s="1079"/>
      <c r="CU63" s="1079"/>
      <c r="CV63" s="1080"/>
      <c r="CW63" s="1078"/>
      <c r="CX63" s="1079"/>
      <c r="CY63" s="1079"/>
      <c r="CZ63" s="1079"/>
      <c r="DA63" s="1080"/>
      <c r="DB63" s="1078"/>
      <c r="DC63" s="1079"/>
      <c r="DD63" s="1079"/>
      <c r="DE63" s="1079"/>
      <c r="DF63" s="1080"/>
      <c r="DG63" s="1078"/>
      <c r="DH63" s="1079"/>
      <c r="DI63" s="1079"/>
      <c r="DJ63" s="1079"/>
      <c r="DK63" s="1080"/>
      <c r="DL63" s="1078"/>
      <c r="DM63" s="1079"/>
      <c r="DN63" s="1079"/>
      <c r="DO63" s="1079"/>
      <c r="DP63" s="1080"/>
      <c r="DQ63" s="1078"/>
      <c r="DR63" s="1079"/>
      <c r="DS63" s="1079"/>
      <c r="DT63" s="1079"/>
      <c r="DU63" s="1080"/>
      <c r="DV63" s="1081"/>
      <c r="DW63" s="1082"/>
      <c r="DX63" s="1082"/>
      <c r="DY63" s="1082"/>
      <c r="DZ63" s="1083"/>
      <c r="EA63" s="246"/>
    </row>
    <row r="64" spans="1:131" s="247" customFormat="1" ht="26.25" customHeight="1">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103"/>
      <c r="BT64" s="1104"/>
      <c r="BU64" s="1104"/>
      <c r="BV64" s="1104"/>
      <c r="BW64" s="1104"/>
      <c r="BX64" s="1104"/>
      <c r="BY64" s="1104"/>
      <c r="BZ64" s="1104"/>
      <c r="CA64" s="1104"/>
      <c r="CB64" s="1104"/>
      <c r="CC64" s="1104"/>
      <c r="CD64" s="1104"/>
      <c r="CE64" s="1104"/>
      <c r="CF64" s="1104"/>
      <c r="CG64" s="1105"/>
      <c r="CH64" s="1078"/>
      <c r="CI64" s="1079"/>
      <c r="CJ64" s="1079"/>
      <c r="CK64" s="1079"/>
      <c r="CL64" s="1080"/>
      <c r="CM64" s="1078"/>
      <c r="CN64" s="1079"/>
      <c r="CO64" s="1079"/>
      <c r="CP64" s="1079"/>
      <c r="CQ64" s="1080"/>
      <c r="CR64" s="1078"/>
      <c r="CS64" s="1079"/>
      <c r="CT64" s="1079"/>
      <c r="CU64" s="1079"/>
      <c r="CV64" s="1080"/>
      <c r="CW64" s="1078"/>
      <c r="CX64" s="1079"/>
      <c r="CY64" s="1079"/>
      <c r="CZ64" s="1079"/>
      <c r="DA64" s="1080"/>
      <c r="DB64" s="1078"/>
      <c r="DC64" s="1079"/>
      <c r="DD64" s="1079"/>
      <c r="DE64" s="1079"/>
      <c r="DF64" s="1080"/>
      <c r="DG64" s="1078"/>
      <c r="DH64" s="1079"/>
      <c r="DI64" s="1079"/>
      <c r="DJ64" s="1079"/>
      <c r="DK64" s="1080"/>
      <c r="DL64" s="1078"/>
      <c r="DM64" s="1079"/>
      <c r="DN64" s="1079"/>
      <c r="DO64" s="1079"/>
      <c r="DP64" s="1080"/>
      <c r="DQ64" s="1078"/>
      <c r="DR64" s="1079"/>
      <c r="DS64" s="1079"/>
      <c r="DT64" s="1079"/>
      <c r="DU64" s="1080"/>
      <c r="DV64" s="1081"/>
      <c r="DW64" s="1082"/>
      <c r="DX64" s="1082"/>
      <c r="DY64" s="1082"/>
      <c r="DZ64" s="1083"/>
      <c r="EA64" s="246"/>
    </row>
    <row r="65" spans="1:131" s="247" customFormat="1" ht="26.25" customHeight="1" thickBot="1">
      <c r="A65" s="252" t="s">
        <v>415</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103"/>
      <c r="BT65" s="1104"/>
      <c r="BU65" s="1104"/>
      <c r="BV65" s="1104"/>
      <c r="BW65" s="1104"/>
      <c r="BX65" s="1104"/>
      <c r="BY65" s="1104"/>
      <c r="BZ65" s="1104"/>
      <c r="CA65" s="1104"/>
      <c r="CB65" s="1104"/>
      <c r="CC65" s="1104"/>
      <c r="CD65" s="1104"/>
      <c r="CE65" s="1104"/>
      <c r="CF65" s="1104"/>
      <c r="CG65" s="1105"/>
      <c r="CH65" s="1078"/>
      <c r="CI65" s="1079"/>
      <c r="CJ65" s="1079"/>
      <c r="CK65" s="1079"/>
      <c r="CL65" s="1080"/>
      <c r="CM65" s="1078"/>
      <c r="CN65" s="1079"/>
      <c r="CO65" s="1079"/>
      <c r="CP65" s="1079"/>
      <c r="CQ65" s="1080"/>
      <c r="CR65" s="1078"/>
      <c r="CS65" s="1079"/>
      <c r="CT65" s="1079"/>
      <c r="CU65" s="1079"/>
      <c r="CV65" s="1080"/>
      <c r="CW65" s="1078"/>
      <c r="CX65" s="1079"/>
      <c r="CY65" s="1079"/>
      <c r="CZ65" s="1079"/>
      <c r="DA65" s="1080"/>
      <c r="DB65" s="1078"/>
      <c r="DC65" s="1079"/>
      <c r="DD65" s="1079"/>
      <c r="DE65" s="1079"/>
      <c r="DF65" s="1080"/>
      <c r="DG65" s="1078"/>
      <c r="DH65" s="1079"/>
      <c r="DI65" s="1079"/>
      <c r="DJ65" s="1079"/>
      <c r="DK65" s="1080"/>
      <c r="DL65" s="1078"/>
      <c r="DM65" s="1079"/>
      <c r="DN65" s="1079"/>
      <c r="DO65" s="1079"/>
      <c r="DP65" s="1080"/>
      <c r="DQ65" s="1078"/>
      <c r="DR65" s="1079"/>
      <c r="DS65" s="1079"/>
      <c r="DT65" s="1079"/>
      <c r="DU65" s="1080"/>
      <c r="DV65" s="1081"/>
      <c r="DW65" s="1082"/>
      <c r="DX65" s="1082"/>
      <c r="DY65" s="1082"/>
      <c r="DZ65" s="1083"/>
      <c r="EA65" s="246"/>
    </row>
    <row r="66" spans="1:131" s="247" customFormat="1" ht="26.25" customHeight="1">
      <c r="A66" s="1084" t="s">
        <v>416</v>
      </c>
      <c r="B66" s="1085"/>
      <c r="C66" s="1085"/>
      <c r="D66" s="1085"/>
      <c r="E66" s="1085"/>
      <c r="F66" s="1085"/>
      <c r="G66" s="1085"/>
      <c r="H66" s="1085"/>
      <c r="I66" s="1085"/>
      <c r="J66" s="1085"/>
      <c r="K66" s="1085"/>
      <c r="L66" s="1085"/>
      <c r="M66" s="1085"/>
      <c r="N66" s="1085"/>
      <c r="O66" s="1085"/>
      <c r="P66" s="1086"/>
      <c r="Q66" s="1090" t="s">
        <v>400</v>
      </c>
      <c r="R66" s="1091"/>
      <c r="S66" s="1091"/>
      <c r="T66" s="1091"/>
      <c r="U66" s="1092"/>
      <c r="V66" s="1090" t="s">
        <v>417</v>
      </c>
      <c r="W66" s="1091"/>
      <c r="X66" s="1091"/>
      <c r="Y66" s="1091"/>
      <c r="Z66" s="1092"/>
      <c r="AA66" s="1090" t="s">
        <v>418</v>
      </c>
      <c r="AB66" s="1091"/>
      <c r="AC66" s="1091"/>
      <c r="AD66" s="1091"/>
      <c r="AE66" s="1092"/>
      <c r="AF66" s="1096" t="s">
        <v>419</v>
      </c>
      <c r="AG66" s="1097"/>
      <c r="AH66" s="1097"/>
      <c r="AI66" s="1097"/>
      <c r="AJ66" s="1098"/>
      <c r="AK66" s="1090" t="s">
        <v>420</v>
      </c>
      <c r="AL66" s="1085"/>
      <c r="AM66" s="1085"/>
      <c r="AN66" s="1085"/>
      <c r="AO66" s="1086"/>
      <c r="AP66" s="1090" t="s">
        <v>421</v>
      </c>
      <c r="AQ66" s="1091"/>
      <c r="AR66" s="1091"/>
      <c r="AS66" s="1091"/>
      <c r="AT66" s="1092"/>
      <c r="AU66" s="1090" t="s">
        <v>422</v>
      </c>
      <c r="AV66" s="1091"/>
      <c r="AW66" s="1091"/>
      <c r="AX66" s="1091"/>
      <c r="AY66" s="1092"/>
      <c r="AZ66" s="1090" t="s">
        <v>382</v>
      </c>
      <c r="BA66" s="1091"/>
      <c r="BB66" s="1091"/>
      <c r="BC66" s="1091"/>
      <c r="BD66" s="1106"/>
      <c r="BE66" s="265"/>
      <c r="BF66" s="265"/>
      <c r="BG66" s="265"/>
      <c r="BH66" s="265"/>
      <c r="BI66" s="265"/>
      <c r="BJ66" s="265"/>
      <c r="BK66" s="265"/>
      <c r="BL66" s="265"/>
      <c r="BM66" s="265"/>
      <c r="BN66" s="265"/>
      <c r="BO66" s="265"/>
      <c r="BP66" s="265"/>
      <c r="BQ66" s="262">
        <v>60</v>
      </c>
      <c r="BR66" s="267"/>
      <c r="BS66" s="1042"/>
      <c r="BT66" s="1043"/>
      <c r="BU66" s="1043"/>
      <c r="BV66" s="1043"/>
      <c r="BW66" s="1043"/>
      <c r="BX66" s="1043"/>
      <c r="BY66" s="1043"/>
      <c r="BZ66" s="1043"/>
      <c r="CA66" s="1043"/>
      <c r="CB66" s="1043"/>
      <c r="CC66" s="1043"/>
      <c r="CD66" s="1043"/>
      <c r="CE66" s="1043"/>
      <c r="CF66" s="1043"/>
      <c r="CG66" s="1044"/>
      <c r="CH66" s="1045"/>
      <c r="CI66" s="1046"/>
      <c r="CJ66" s="1046"/>
      <c r="CK66" s="1046"/>
      <c r="CL66" s="1047"/>
      <c r="CM66" s="1045"/>
      <c r="CN66" s="1046"/>
      <c r="CO66" s="1046"/>
      <c r="CP66" s="1046"/>
      <c r="CQ66" s="1047"/>
      <c r="CR66" s="1045"/>
      <c r="CS66" s="1046"/>
      <c r="CT66" s="1046"/>
      <c r="CU66" s="1046"/>
      <c r="CV66" s="1047"/>
      <c r="CW66" s="1045"/>
      <c r="CX66" s="1046"/>
      <c r="CY66" s="1046"/>
      <c r="CZ66" s="1046"/>
      <c r="DA66" s="1047"/>
      <c r="DB66" s="1045"/>
      <c r="DC66" s="1046"/>
      <c r="DD66" s="1046"/>
      <c r="DE66" s="1046"/>
      <c r="DF66" s="1047"/>
      <c r="DG66" s="1045"/>
      <c r="DH66" s="1046"/>
      <c r="DI66" s="1046"/>
      <c r="DJ66" s="1046"/>
      <c r="DK66" s="1047"/>
      <c r="DL66" s="1045"/>
      <c r="DM66" s="1046"/>
      <c r="DN66" s="1046"/>
      <c r="DO66" s="1046"/>
      <c r="DP66" s="1047"/>
      <c r="DQ66" s="1045"/>
      <c r="DR66" s="1046"/>
      <c r="DS66" s="1046"/>
      <c r="DT66" s="1046"/>
      <c r="DU66" s="1047"/>
      <c r="DV66" s="1030"/>
      <c r="DW66" s="1031"/>
      <c r="DX66" s="1031"/>
      <c r="DY66" s="1031"/>
      <c r="DZ66" s="1032"/>
      <c r="EA66" s="246"/>
    </row>
    <row r="67" spans="1:131" s="247" customFormat="1" ht="26.25" customHeight="1" thickBot="1">
      <c r="A67" s="1087"/>
      <c r="B67" s="1088"/>
      <c r="C67" s="1088"/>
      <c r="D67" s="1088"/>
      <c r="E67" s="1088"/>
      <c r="F67" s="1088"/>
      <c r="G67" s="1088"/>
      <c r="H67" s="1088"/>
      <c r="I67" s="1088"/>
      <c r="J67" s="1088"/>
      <c r="K67" s="1088"/>
      <c r="L67" s="1088"/>
      <c r="M67" s="1088"/>
      <c r="N67" s="1088"/>
      <c r="O67" s="1088"/>
      <c r="P67" s="1089"/>
      <c r="Q67" s="1093"/>
      <c r="R67" s="1094"/>
      <c r="S67" s="1094"/>
      <c r="T67" s="1094"/>
      <c r="U67" s="1095"/>
      <c r="V67" s="1093"/>
      <c r="W67" s="1094"/>
      <c r="X67" s="1094"/>
      <c r="Y67" s="1094"/>
      <c r="Z67" s="1095"/>
      <c r="AA67" s="1093"/>
      <c r="AB67" s="1094"/>
      <c r="AC67" s="1094"/>
      <c r="AD67" s="1094"/>
      <c r="AE67" s="1095"/>
      <c r="AF67" s="1099"/>
      <c r="AG67" s="1100"/>
      <c r="AH67" s="1100"/>
      <c r="AI67" s="1100"/>
      <c r="AJ67" s="1101"/>
      <c r="AK67" s="1102"/>
      <c r="AL67" s="1088"/>
      <c r="AM67" s="1088"/>
      <c r="AN67" s="1088"/>
      <c r="AO67" s="1089"/>
      <c r="AP67" s="1093"/>
      <c r="AQ67" s="1094"/>
      <c r="AR67" s="1094"/>
      <c r="AS67" s="1094"/>
      <c r="AT67" s="1095"/>
      <c r="AU67" s="1093"/>
      <c r="AV67" s="1094"/>
      <c r="AW67" s="1094"/>
      <c r="AX67" s="1094"/>
      <c r="AY67" s="1095"/>
      <c r="AZ67" s="1093"/>
      <c r="BA67" s="1094"/>
      <c r="BB67" s="1094"/>
      <c r="BC67" s="1094"/>
      <c r="BD67" s="1107"/>
      <c r="BE67" s="265"/>
      <c r="BF67" s="265"/>
      <c r="BG67" s="265"/>
      <c r="BH67" s="265"/>
      <c r="BI67" s="265"/>
      <c r="BJ67" s="265"/>
      <c r="BK67" s="265"/>
      <c r="BL67" s="265"/>
      <c r="BM67" s="265"/>
      <c r="BN67" s="265"/>
      <c r="BO67" s="265"/>
      <c r="BP67" s="265"/>
      <c r="BQ67" s="262">
        <v>61</v>
      </c>
      <c r="BR67" s="267"/>
      <c r="BS67" s="1042"/>
      <c r="BT67" s="1043"/>
      <c r="BU67" s="1043"/>
      <c r="BV67" s="1043"/>
      <c r="BW67" s="1043"/>
      <c r="BX67" s="1043"/>
      <c r="BY67" s="1043"/>
      <c r="BZ67" s="1043"/>
      <c r="CA67" s="1043"/>
      <c r="CB67" s="1043"/>
      <c r="CC67" s="1043"/>
      <c r="CD67" s="1043"/>
      <c r="CE67" s="1043"/>
      <c r="CF67" s="1043"/>
      <c r="CG67" s="1044"/>
      <c r="CH67" s="1045"/>
      <c r="CI67" s="1046"/>
      <c r="CJ67" s="1046"/>
      <c r="CK67" s="1046"/>
      <c r="CL67" s="1047"/>
      <c r="CM67" s="1045"/>
      <c r="CN67" s="1046"/>
      <c r="CO67" s="1046"/>
      <c r="CP67" s="1046"/>
      <c r="CQ67" s="1047"/>
      <c r="CR67" s="1045"/>
      <c r="CS67" s="1046"/>
      <c r="CT67" s="1046"/>
      <c r="CU67" s="1046"/>
      <c r="CV67" s="1047"/>
      <c r="CW67" s="1045"/>
      <c r="CX67" s="1046"/>
      <c r="CY67" s="1046"/>
      <c r="CZ67" s="1046"/>
      <c r="DA67" s="1047"/>
      <c r="DB67" s="1045"/>
      <c r="DC67" s="1046"/>
      <c r="DD67" s="1046"/>
      <c r="DE67" s="1046"/>
      <c r="DF67" s="1047"/>
      <c r="DG67" s="1045"/>
      <c r="DH67" s="1046"/>
      <c r="DI67" s="1046"/>
      <c r="DJ67" s="1046"/>
      <c r="DK67" s="1047"/>
      <c r="DL67" s="1045"/>
      <c r="DM67" s="1046"/>
      <c r="DN67" s="1046"/>
      <c r="DO67" s="1046"/>
      <c r="DP67" s="1047"/>
      <c r="DQ67" s="1045"/>
      <c r="DR67" s="1046"/>
      <c r="DS67" s="1046"/>
      <c r="DT67" s="1046"/>
      <c r="DU67" s="1047"/>
      <c r="DV67" s="1030"/>
      <c r="DW67" s="1031"/>
      <c r="DX67" s="1031"/>
      <c r="DY67" s="1031"/>
      <c r="DZ67" s="1032"/>
      <c r="EA67" s="246"/>
    </row>
    <row r="68" spans="1:131" s="247" customFormat="1" ht="26.25" customHeight="1" thickTop="1">
      <c r="A68" s="258">
        <v>1</v>
      </c>
      <c r="B68" s="1074" t="s">
        <v>594</v>
      </c>
      <c r="C68" s="1075"/>
      <c r="D68" s="1075"/>
      <c r="E68" s="1075"/>
      <c r="F68" s="1075"/>
      <c r="G68" s="1075"/>
      <c r="H68" s="1075"/>
      <c r="I68" s="1075"/>
      <c r="J68" s="1075"/>
      <c r="K68" s="1075"/>
      <c r="L68" s="1075"/>
      <c r="M68" s="1075"/>
      <c r="N68" s="1075"/>
      <c r="O68" s="1075"/>
      <c r="P68" s="1076"/>
      <c r="Q68" s="1077">
        <v>145</v>
      </c>
      <c r="R68" s="1071"/>
      <c r="S68" s="1071"/>
      <c r="T68" s="1071"/>
      <c r="U68" s="1071"/>
      <c r="V68" s="1071">
        <v>136</v>
      </c>
      <c r="W68" s="1071"/>
      <c r="X68" s="1071"/>
      <c r="Y68" s="1071"/>
      <c r="Z68" s="1071"/>
      <c r="AA68" s="1071">
        <f>Q68-V68</f>
        <v>9</v>
      </c>
      <c r="AB68" s="1071"/>
      <c r="AC68" s="1071"/>
      <c r="AD68" s="1071"/>
      <c r="AE68" s="1071"/>
      <c r="AF68" s="1071">
        <v>9</v>
      </c>
      <c r="AG68" s="1071"/>
      <c r="AH68" s="1071"/>
      <c r="AI68" s="1071"/>
      <c r="AJ68" s="1071"/>
      <c r="AK68" s="1071" t="s">
        <v>612</v>
      </c>
      <c r="AL68" s="1071"/>
      <c r="AM68" s="1071"/>
      <c r="AN68" s="1071"/>
      <c r="AO68" s="1071"/>
      <c r="AP68" s="1071" t="s">
        <v>612</v>
      </c>
      <c r="AQ68" s="1071"/>
      <c r="AR68" s="1071"/>
      <c r="AS68" s="1071"/>
      <c r="AT68" s="1071"/>
      <c r="AU68" s="1071" t="s">
        <v>612</v>
      </c>
      <c r="AV68" s="1071"/>
      <c r="AW68" s="1071"/>
      <c r="AX68" s="1071"/>
      <c r="AY68" s="1071"/>
      <c r="AZ68" s="1072"/>
      <c r="BA68" s="1072"/>
      <c r="BB68" s="1072"/>
      <c r="BC68" s="1072"/>
      <c r="BD68" s="1073"/>
      <c r="BE68" s="265"/>
      <c r="BF68" s="265"/>
      <c r="BG68" s="265"/>
      <c r="BH68" s="265"/>
      <c r="BI68" s="265"/>
      <c r="BJ68" s="265"/>
      <c r="BK68" s="265"/>
      <c r="BL68" s="265"/>
      <c r="BM68" s="265"/>
      <c r="BN68" s="265"/>
      <c r="BO68" s="265"/>
      <c r="BP68" s="265"/>
      <c r="BQ68" s="262">
        <v>62</v>
      </c>
      <c r="BR68" s="267"/>
      <c r="BS68" s="1042"/>
      <c r="BT68" s="1043"/>
      <c r="BU68" s="1043"/>
      <c r="BV68" s="1043"/>
      <c r="BW68" s="1043"/>
      <c r="BX68" s="1043"/>
      <c r="BY68" s="1043"/>
      <c r="BZ68" s="1043"/>
      <c r="CA68" s="1043"/>
      <c r="CB68" s="1043"/>
      <c r="CC68" s="1043"/>
      <c r="CD68" s="1043"/>
      <c r="CE68" s="1043"/>
      <c r="CF68" s="1043"/>
      <c r="CG68" s="1044"/>
      <c r="CH68" s="1045"/>
      <c r="CI68" s="1046"/>
      <c r="CJ68" s="1046"/>
      <c r="CK68" s="1046"/>
      <c r="CL68" s="1047"/>
      <c r="CM68" s="1045"/>
      <c r="CN68" s="1046"/>
      <c r="CO68" s="1046"/>
      <c r="CP68" s="1046"/>
      <c r="CQ68" s="1047"/>
      <c r="CR68" s="1045"/>
      <c r="CS68" s="1046"/>
      <c r="CT68" s="1046"/>
      <c r="CU68" s="1046"/>
      <c r="CV68" s="1047"/>
      <c r="CW68" s="1045"/>
      <c r="CX68" s="1046"/>
      <c r="CY68" s="1046"/>
      <c r="CZ68" s="1046"/>
      <c r="DA68" s="1047"/>
      <c r="DB68" s="1045"/>
      <c r="DC68" s="1046"/>
      <c r="DD68" s="1046"/>
      <c r="DE68" s="1046"/>
      <c r="DF68" s="1047"/>
      <c r="DG68" s="1045"/>
      <c r="DH68" s="1046"/>
      <c r="DI68" s="1046"/>
      <c r="DJ68" s="1046"/>
      <c r="DK68" s="1047"/>
      <c r="DL68" s="1045"/>
      <c r="DM68" s="1046"/>
      <c r="DN68" s="1046"/>
      <c r="DO68" s="1046"/>
      <c r="DP68" s="1047"/>
      <c r="DQ68" s="1045"/>
      <c r="DR68" s="1046"/>
      <c r="DS68" s="1046"/>
      <c r="DT68" s="1046"/>
      <c r="DU68" s="1047"/>
      <c r="DV68" s="1030"/>
      <c r="DW68" s="1031"/>
      <c r="DX68" s="1031"/>
      <c r="DY68" s="1031"/>
      <c r="DZ68" s="1032"/>
      <c r="EA68" s="246"/>
    </row>
    <row r="69" spans="1:131" s="247" customFormat="1" ht="26.25" customHeight="1">
      <c r="A69" s="261">
        <v>2</v>
      </c>
      <c r="B69" s="1063" t="s">
        <v>595</v>
      </c>
      <c r="C69" s="1064"/>
      <c r="D69" s="1064"/>
      <c r="E69" s="1064"/>
      <c r="F69" s="1064"/>
      <c r="G69" s="1064"/>
      <c r="H69" s="1064"/>
      <c r="I69" s="1064"/>
      <c r="J69" s="1064"/>
      <c r="K69" s="1064"/>
      <c r="L69" s="1064"/>
      <c r="M69" s="1064"/>
      <c r="N69" s="1064"/>
      <c r="O69" s="1064"/>
      <c r="P69" s="1065"/>
      <c r="Q69" s="1066">
        <v>54</v>
      </c>
      <c r="R69" s="1060"/>
      <c r="S69" s="1060"/>
      <c r="T69" s="1060"/>
      <c r="U69" s="1060"/>
      <c r="V69" s="1060">
        <v>50</v>
      </c>
      <c r="W69" s="1060"/>
      <c r="X69" s="1060"/>
      <c r="Y69" s="1060"/>
      <c r="Z69" s="1060"/>
      <c r="AA69" s="1060">
        <f t="shared" ref="AA69:AA78" si="0">Q69-V69</f>
        <v>4</v>
      </c>
      <c r="AB69" s="1060"/>
      <c r="AC69" s="1060"/>
      <c r="AD69" s="1060"/>
      <c r="AE69" s="1060"/>
      <c r="AF69" s="1060">
        <v>4</v>
      </c>
      <c r="AG69" s="1060"/>
      <c r="AH69" s="1060"/>
      <c r="AI69" s="1060"/>
      <c r="AJ69" s="1060"/>
      <c r="AK69" s="1060" t="s">
        <v>611</v>
      </c>
      <c r="AL69" s="1060"/>
      <c r="AM69" s="1060"/>
      <c r="AN69" s="1060"/>
      <c r="AO69" s="1060"/>
      <c r="AP69" s="1060" t="s">
        <v>611</v>
      </c>
      <c r="AQ69" s="1060"/>
      <c r="AR69" s="1060"/>
      <c r="AS69" s="1060"/>
      <c r="AT69" s="1060"/>
      <c r="AU69" s="1060" t="s">
        <v>611</v>
      </c>
      <c r="AV69" s="1060"/>
      <c r="AW69" s="1060"/>
      <c r="AX69" s="1060"/>
      <c r="AY69" s="1060"/>
      <c r="AZ69" s="1061"/>
      <c r="BA69" s="1061"/>
      <c r="BB69" s="1061"/>
      <c r="BC69" s="1061"/>
      <c r="BD69" s="1062"/>
      <c r="BE69" s="265"/>
      <c r="BF69" s="265"/>
      <c r="BG69" s="265"/>
      <c r="BH69" s="265"/>
      <c r="BI69" s="265"/>
      <c r="BJ69" s="265"/>
      <c r="BK69" s="265"/>
      <c r="BL69" s="265"/>
      <c r="BM69" s="265"/>
      <c r="BN69" s="265"/>
      <c r="BO69" s="265"/>
      <c r="BP69" s="265"/>
      <c r="BQ69" s="262">
        <v>63</v>
      </c>
      <c r="BR69" s="267"/>
      <c r="BS69" s="1042"/>
      <c r="BT69" s="1043"/>
      <c r="BU69" s="1043"/>
      <c r="BV69" s="1043"/>
      <c r="BW69" s="1043"/>
      <c r="BX69" s="1043"/>
      <c r="BY69" s="1043"/>
      <c r="BZ69" s="1043"/>
      <c r="CA69" s="1043"/>
      <c r="CB69" s="1043"/>
      <c r="CC69" s="1043"/>
      <c r="CD69" s="1043"/>
      <c r="CE69" s="1043"/>
      <c r="CF69" s="1043"/>
      <c r="CG69" s="1044"/>
      <c r="CH69" s="1045"/>
      <c r="CI69" s="1046"/>
      <c r="CJ69" s="1046"/>
      <c r="CK69" s="1046"/>
      <c r="CL69" s="1047"/>
      <c r="CM69" s="1045"/>
      <c r="CN69" s="1046"/>
      <c r="CO69" s="1046"/>
      <c r="CP69" s="1046"/>
      <c r="CQ69" s="1047"/>
      <c r="CR69" s="1045"/>
      <c r="CS69" s="1046"/>
      <c r="CT69" s="1046"/>
      <c r="CU69" s="1046"/>
      <c r="CV69" s="1047"/>
      <c r="CW69" s="1045"/>
      <c r="CX69" s="1046"/>
      <c r="CY69" s="1046"/>
      <c r="CZ69" s="1046"/>
      <c r="DA69" s="1047"/>
      <c r="DB69" s="1045"/>
      <c r="DC69" s="1046"/>
      <c r="DD69" s="1046"/>
      <c r="DE69" s="1046"/>
      <c r="DF69" s="1047"/>
      <c r="DG69" s="1045"/>
      <c r="DH69" s="1046"/>
      <c r="DI69" s="1046"/>
      <c r="DJ69" s="1046"/>
      <c r="DK69" s="1047"/>
      <c r="DL69" s="1045"/>
      <c r="DM69" s="1046"/>
      <c r="DN69" s="1046"/>
      <c r="DO69" s="1046"/>
      <c r="DP69" s="1047"/>
      <c r="DQ69" s="1045"/>
      <c r="DR69" s="1046"/>
      <c r="DS69" s="1046"/>
      <c r="DT69" s="1046"/>
      <c r="DU69" s="1047"/>
      <c r="DV69" s="1030"/>
      <c r="DW69" s="1031"/>
      <c r="DX69" s="1031"/>
      <c r="DY69" s="1031"/>
      <c r="DZ69" s="1032"/>
      <c r="EA69" s="246"/>
    </row>
    <row r="70" spans="1:131" s="247" customFormat="1" ht="26.25" customHeight="1">
      <c r="A70" s="261">
        <v>3</v>
      </c>
      <c r="B70" s="1063" t="s">
        <v>596</v>
      </c>
      <c r="C70" s="1064"/>
      <c r="D70" s="1064"/>
      <c r="E70" s="1064"/>
      <c r="F70" s="1064"/>
      <c r="G70" s="1064"/>
      <c r="H70" s="1064"/>
      <c r="I70" s="1064"/>
      <c r="J70" s="1064"/>
      <c r="K70" s="1064"/>
      <c r="L70" s="1064"/>
      <c r="M70" s="1064"/>
      <c r="N70" s="1064"/>
      <c r="O70" s="1064"/>
      <c r="P70" s="1065"/>
      <c r="Q70" s="1066">
        <v>145430</v>
      </c>
      <c r="R70" s="1060"/>
      <c r="S70" s="1060"/>
      <c r="T70" s="1060"/>
      <c r="U70" s="1060"/>
      <c r="V70" s="1060">
        <v>141226</v>
      </c>
      <c r="W70" s="1060"/>
      <c r="X70" s="1060"/>
      <c r="Y70" s="1060"/>
      <c r="Z70" s="1060"/>
      <c r="AA70" s="1060">
        <f t="shared" si="0"/>
        <v>4204</v>
      </c>
      <c r="AB70" s="1060"/>
      <c r="AC70" s="1060"/>
      <c r="AD70" s="1060"/>
      <c r="AE70" s="1060"/>
      <c r="AF70" s="1060">
        <v>4204</v>
      </c>
      <c r="AG70" s="1060"/>
      <c r="AH70" s="1060"/>
      <c r="AI70" s="1060"/>
      <c r="AJ70" s="1060"/>
      <c r="AK70" s="1060" t="s">
        <v>611</v>
      </c>
      <c r="AL70" s="1060"/>
      <c r="AM70" s="1060"/>
      <c r="AN70" s="1060"/>
      <c r="AO70" s="1060"/>
      <c r="AP70" s="1060" t="s">
        <v>611</v>
      </c>
      <c r="AQ70" s="1060"/>
      <c r="AR70" s="1060"/>
      <c r="AS70" s="1060"/>
      <c r="AT70" s="1060"/>
      <c r="AU70" s="1060" t="s">
        <v>611</v>
      </c>
      <c r="AV70" s="1060"/>
      <c r="AW70" s="1060"/>
      <c r="AX70" s="1060"/>
      <c r="AY70" s="1060"/>
      <c r="AZ70" s="1061"/>
      <c r="BA70" s="1061"/>
      <c r="BB70" s="1061"/>
      <c r="BC70" s="1061"/>
      <c r="BD70" s="1062"/>
      <c r="BE70" s="265"/>
      <c r="BF70" s="265"/>
      <c r="BG70" s="265"/>
      <c r="BH70" s="265"/>
      <c r="BI70" s="265"/>
      <c r="BJ70" s="265"/>
      <c r="BK70" s="265"/>
      <c r="BL70" s="265"/>
      <c r="BM70" s="265"/>
      <c r="BN70" s="265"/>
      <c r="BO70" s="265"/>
      <c r="BP70" s="265"/>
      <c r="BQ70" s="262">
        <v>64</v>
      </c>
      <c r="BR70" s="267"/>
      <c r="BS70" s="1042"/>
      <c r="BT70" s="1043"/>
      <c r="BU70" s="1043"/>
      <c r="BV70" s="1043"/>
      <c r="BW70" s="1043"/>
      <c r="BX70" s="1043"/>
      <c r="BY70" s="1043"/>
      <c r="BZ70" s="1043"/>
      <c r="CA70" s="1043"/>
      <c r="CB70" s="1043"/>
      <c r="CC70" s="1043"/>
      <c r="CD70" s="1043"/>
      <c r="CE70" s="1043"/>
      <c r="CF70" s="1043"/>
      <c r="CG70" s="1044"/>
      <c r="CH70" s="1045"/>
      <c r="CI70" s="1046"/>
      <c r="CJ70" s="1046"/>
      <c r="CK70" s="1046"/>
      <c r="CL70" s="1047"/>
      <c r="CM70" s="1045"/>
      <c r="CN70" s="1046"/>
      <c r="CO70" s="1046"/>
      <c r="CP70" s="1046"/>
      <c r="CQ70" s="1047"/>
      <c r="CR70" s="1045"/>
      <c r="CS70" s="1046"/>
      <c r="CT70" s="1046"/>
      <c r="CU70" s="1046"/>
      <c r="CV70" s="1047"/>
      <c r="CW70" s="1045"/>
      <c r="CX70" s="1046"/>
      <c r="CY70" s="1046"/>
      <c r="CZ70" s="1046"/>
      <c r="DA70" s="1047"/>
      <c r="DB70" s="1045"/>
      <c r="DC70" s="1046"/>
      <c r="DD70" s="1046"/>
      <c r="DE70" s="1046"/>
      <c r="DF70" s="1047"/>
      <c r="DG70" s="1045"/>
      <c r="DH70" s="1046"/>
      <c r="DI70" s="1046"/>
      <c r="DJ70" s="1046"/>
      <c r="DK70" s="1047"/>
      <c r="DL70" s="1045"/>
      <c r="DM70" s="1046"/>
      <c r="DN70" s="1046"/>
      <c r="DO70" s="1046"/>
      <c r="DP70" s="1047"/>
      <c r="DQ70" s="1045"/>
      <c r="DR70" s="1046"/>
      <c r="DS70" s="1046"/>
      <c r="DT70" s="1046"/>
      <c r="DU70" s="1047"/>
      <c r="DV70" s="1030"/>
      <c r="DW70" s="1031"/>
      <c r="DX70" s="1031"/>
      <c r="DY70" s="1031"/>
      <c r="DZ70" s="1032"/>
      <c r="EA70" s="246"/>
    </row>
    <row r="71" spans="1:131" s="247" customFormat="1" ht="26.25" customHeight="1">
      <c r="A71" s="261">
        <v>4</v>
      </c>
      <c r="B71" s="1063" t="s">
        <v>597</v>
      </c>
      <c r="C71" s="1064"/>
      <c r="D71" s="1064"/>
      <c r="E71" s="1064"/>
      <c r="F71" s="1064"/>
      <c r="G71" s="1064"/>
      <c r="H71" s="1064"/>
      <c r="I71" s="1064"/>
      <c r="J71" s="1064"/>
      <c r="K71" s="1064"/>
      <c r="L71" s="1064"/>
      <c r="M71" s="1064"/>
      <c r="N71" s="1064"/>
      <c r="O71" s="1064"/>
      <c r="P71" s="1065"/>
      <c r="Q71" s="1066">
        <v>23</v>
      </c>
      <c r="R71" s="1060"/>
      <c r="S71" s="1060"/>
      <c r="T71" s="1060"/>
      <c r="U71" s="1060"/>
      <c r="V71" s="1060">
        <v>21</v>
      </c>
      <c r="W71" s="1060"/>
      <c r="X71" s="1060"/>
      <c r="Y71" s="1060"/>
      <c r="Z71" s="1060"/>
      <c r="AA71" s="1060">
        <f t="shared" si="0"/>
        <v>2</v>
      </c>
      <c r="AB71" s="1060"/>
      <c r="AC71" s="1060"/>
      <c r="AD71" s="1060"/>
      <c r="AE71" s="1060"/>
      <c r="AF71" s="1060">
        <v>2</v>
      </c>
      <c r="AG71" s="1060"/>
      <c r="AH71" s="1060"/>
      <c r="AI71" s="1060"/>
      <c r="AJ71" s="1060"/>
      <c r="AK71" s="1060" t="s">
        <v>611</v>
      </c>
      <c r="AL71" s="1060"/>
      <c r="AM71" s="1060"/>
      <c r="AN71" s="1060"/>
      <c r="AO71" s="1060"/>
      <c r="AP71" s="1060" t="s">
        <v>611</v>
      </c>
      <c r="AQ71" s="1060"/>
      <c r="AR71" s="1060"/>
      <c r="AS71" s="1060"/>
      <c r="AT71" s="1060"/>
      <c r="AU71" s="1060" t="s">
        <v>611</v>
      </c>
      <c r="AV71" s="1060"/>
      <c r="AW71" s="1060"/>
      <c r="AX71" s="1060"/>
      <c r="AY71" s="1060"/>
      <c r="AZ71" s="1061"/>
      <c r="BA71" s="1061"/>
      <c r="BB71" s="1061"/>
      <c r="BC71" s="1061"/>
      <c r="BD71" s="1062"/>
      <c r="BE71" s="265"/>
      <c r="BF71" s="265"/>
      <c r="BG71" s="265"/>
      <c r="BH71" s="265"/>
      <c r="BI71" s="265"/>
      <c r="BJ71" s="265"/>
      <c r="BK71" s="265"/>
      <c r="BL71" s="265"/>
      <c r="BM71" s="265"/>
      <c r="BN71" s="265"/>
      <c r="BO71" s="265"/>
      <c r="BP71" s="265"/>
      <c r="BQ71" s="262">
        <v>65</v>
      </c>
      <c r="BR71" s="267"/>
      <c r="BS71" s="1042"/>
      <c r="BT71" s="1043"/>
      <c r="BU71" s="1043"/>
      <c r="BV71" s="1043"/>
      <c r="BW71" s="1043"/>
      <c r="BX71" s="1043"/>
      <c r="BY71" s="1043"/>
      <c r="BZ71" s="1043"/>
      <c r="CA71" s="1043"/>
      <c r="CB71" s="1043"/>
      <c r="CC71" s="1043"/>
      <c r="CD71" s="1043"/>
      <c r="CE71" s="1043"/>
      <c r="CF71" s="1043"/>
      <c r="CG71" s="1044"/>
      <c r="CH71" s="1045"/>
      <c r="CI71" s="1046"/>
      <c r="CJ71" s="1046"/>
      <c r="CK71" s="1046"/>
      <c r="CL71" s="1047"/>
      <c r="CM71" s="1045"/>
      <c r="CN71" s="1046"/>
      <c r="CO71" s="1046"/>
      <c r="CP71" s="1046"/>
      <c r="CQ71" s="1047"/>
      <c r="CR71" s="1045"/>
      <c r="CS71" s="1046"/>
      <c r="CT71" s="1046"/>
      <c r="CU71" s="1046"/>
      <c r="CV71" s="1047"/>
      <c r="CW71" s="1045"/>
      <c r="CX71" s="1046"/>
      <c r="CY71" s="1046"/>
      <c r="CZ71" s="1046"/>
      <c r="DA71" s="1047"/>
      <c r="DB71" s="1045"/>
      <c r="DC71" s="1046"/>
      <c r="DD71" s="1046"/>
      <c r="DE71" s="1046"/>
      <c r="DF71" s="1047"/>
      <c r="DG71" s="1045"/>
      <c r="DH71" s="1046"/>
      <c r="DI71" s="1046"/>
      <c r="DJ71" s="1046"/>
      <c r="DK71" s="1047"/>
      <c r="DL71" s="1045"/>
      <c r="DM71" s="1046"/>
      <c r="DN71" s="1046"/>
      <c r="DO71" s="1046"/>
      <c r="DP71" s="1047"/>
      <c r="DQ71" s="1045"/>
      <c r="DR71" s="1046"/>
      <c r="DS71" s="1046"/>
      <c r="DT71" s="1046"/>
      <c r="DU71" s="1047"/>
      <c r="DV71" s="1030"/>
      <c r="DW71" s="1031"/>
      <c r="DX71" s="1031"/>
      <c r="DY71" s="1031"/>
      <c r="DZ71" s="1032"/>
      <c r="EA71" s="246"/>
    </row>
    <row r="72" spans="1:131" s="247" customFormat="1" ht="26.25" customHeight="1">
      <c r="A72" s="261">
        <v>5</v>
      </c>
      <c r="B72" s="1063" t="s">
        <v>598</v>
      </c>
      <c r="C72" s="1064"/>
      <c r="D72" s="1064"/>
      <c r="E72" s="1064"/>
      <c r="F72" s="1064"/>
      <c r="G72" s="1064"/>
      <c r="H72" s="1064"/>
      <c r="I72" s="1064"/>
      <c r="J72" s="1064"/>
      <c r="K72" s="1064"/>
      <c r="L72" s="1064"/>
      <c r="M72" s="1064"/>
      <c r="N72" s="1064"/>
      <c r="O72" s="1064"/>
      <c r="P72" s="1065"/>
      <c r="Q72" s="1066">
        <v>4831</v>
      </c>
      <c r="R72" s="1060"/>
      <c r="S72" s="1060"/>
      <c r="T72" s="1060"/>
      <c r="U72" s="1060"/>
      <c r="V72" s="1060">
        <v>3696</v>
      </c>
      <c r="W72" s="1060"/>
      <c r="X72" s="1060"/>
      <c r="Y72" s="1060"/>
      <c r="Z72" s="1060"/>
      <c r="AA72" s="1060">
        <f t="shared" si="0"/>
        <v>1135</v>
      </c>
      <c r="AB72" s="1060"/>
      <c r="AC72" s="1060"/>
      <c r="AD72" s="1060"/>
      <c r="AE72" s="1060"/>
      <c r="AF72" s="1060">
        <v>1135</v>
      </c>
      <c r="AG72" s="1060"/>
      <c r="AH72" s="1060"/>
      <c r="AI72" s="1060"/>
      <c r="AJ72" s="1060"/>
      <c r="AK72" s="1060">
        <v>3</v>
      </c>
      <c r="AL72" s="1060"/>
      <c r="AM72" s="1060"/>
      <c r="AN72" s="1060"/>
      <c r="AO72" s="1060"/>
      <c r="AP72" s="1060" t="s">
        <v>611</v>
      </c>
      <c r="AQ72" s="1060"/>
      <c r="AR72" s="1060"/>
      <c r="AS72" s="1060"/>
      <c r="AT72" s="1060"/>
      <c r="AU72" s="1060" t="s">
        <v>611</v>
      </c>
      <c r="AV72" s="1060"/>
      <c r="AW72" s="1060"/>
      <c r="AX72" s="1060"/>
      <c r="AY72" s="1060"/>
      <c r="AZ72" s="1061"/>
      <c r="BA72" s="1061"/>
      <c r="BB72" s="1061"/>
      <c r="BC72" s="1061"/>
      <c r="BD72" s="1062"/>
      <c r="BE72" s="265"/>
      <c r="BF72" s="265"/>
      <c r="BG72" s="265"/>
      <c r="BH72" s="265"/>
      <c r="BI72" s="265"/>
      <c r="BJ72" s="265"/>
      <c r="BK72" s="265"/>
      <c r="BL72" s="265"/>
      <c r="BM72" s="265"/>
      <c r="BN72" s="265"/>
      <c r="BO72" s="265"/>
      <c r="BP72" s="265"/>
      <c r="BQ72" s="262">
        <v>66</v>
      </c>
      <c r="BR72" s="267"/>
      <c r="BS72" s="1042"/>
      <c r="BT72" s="1043"/>
      <c r="BU72" s="1043"/>
      <c r="BV72" s="1043"/>
      <c r="BW72" s="1043"/>
      <c r="BX72" s="1043"/>
      <c r="BY72" s="1043"/>
      <c r="BZ72" s="1043"/>
      <c r="CA72" s="1043"/>
      <c r="CB72" s="1043"/>
      <c r="CC72" s="1043"/>
      <c r="CD72" s="1043"/>
      <c r="CE72" s="1043"/>
      <c r="CF72" s="1043"/>
      <c r="CG72" s="1044"/>
      <c r="CH72" s="1045"/>
      <c r="CI72" s="1046"/>
      <c r="CJ72" s="1046"/>
      <c r="CK72" s="1046"/>
      <c r="CL72" s="1047"/>
      <c r="CM72" s="1045"/>
      <c r="CN72" s="1046"/>
      <c r="CO72" s="1046"/>
      <c r="CP72" s="1046"/>
      <c r="CQ72" s="1047"/>
      <c r="CR72" s="1045"/>
      <c r="CS72" s="1046"/>
      <c r="CT72" s="1046"/>
      <c r="CU72" s="1046"/>
      <c r="CV72" s="1047"/>
      <c r="CW72" s="1045"/>
      <c r="CX72" s="1046"/>
      <c r="CY72" s="1046"/>
      <c r="CZ72" s="1046"/>
      <c r="DA72" s="1047"/>
      <c r="DB72" s="1045"/>
      <c r="DC72" s="1046"/>
      <c r="DD72" s="1046"/>
      <c r="DE72" s="1046"/>
      <c r="DF72" s="1047"/>
      <c r="DG72" s="1045"/>
      <c r="DH72" s="1046"/>
      <c r="DI72" s="1046"/>
      <c r="DJ72" s="1046"/>
      <c r="DK72" s="1047"/>
      <c r="DL72" s="1045"/>
      <c r="DM72" s="1046"/>
      <c r="DN72" s="1046"/>
      <c r="DO72" s="1046"/>
      <c r="DP72" s="1047"/>
      <c r="DQ72" s="1045"/>
      <c r="DR72" s="1046"/>
      <c r="DS72" s="1046"/>
      <c r="DT72" s="1046"/>
      <c r="DU72" s="1047"/>
      <c r="DV72" s="1030"/>
      <c r="DW72" s="1031"/>
      <c r="DX72" s="1031"/>
      <c r="DY72" s="1031"/>
      <c r="DZ72" s="1032"/>
      <c r="EA72" s="246"/>
    </row>
    <row r="73" spans="1:131" s="247" customFormat="1" ht="26.25" customHeight="1">
      <c r="A73" s="261">
        <v>6</v>
      </c>
      <c r="B73" s="1063" t="s">
        <v>599</v>
      </c>
      <c r="C73" s="1064"/>
      <c r="D73" s="1064"/>
      <c r="E73" s="1064"/>
      <c r="F73" s="1064"/>
      <c r="G73" s="1064"/>
      <c r="H73" s="1064"/>
      <c r="I73" s="1064"/>
      <c r="J73" s="1064"/>
      <c r="K73" s="1064"/>
      <c r="L73" s="1064"/>
      <c r="M73" s="1064"/>
      <c r="N73" s="1064"/>
      <c r="O73" s="1064"/>
      <c r="P73" s="1065"/>
      <c r="Q73" s="1066">
        <v>9</v>
      </c>
      <c r="R73" s="1060"/>
      <c r="S73" s="1060"/>
      <c r="T73" s="1060"/>
      <c r="U73" s="1060"/>
      <c r="V73" s="1060">
        <v>9</v>
      </c>
      <c r="W73" s="1060"/>
      <c r="X73" s="1060"/>
      <c r="Y73" s="1060"/>
      <c r="Z73" s="1060"/>
      <c r="AA73" s="1060">
        <f t="shared" si="0"/>
        <v>0</v>
      </c>
      <c r="AB73" s="1060"/>
      <c r="AC73" s="1060"/>
      <c r="AD73" s="1060"/>
      <c r="AE73" s="1060"/>
      <c r="AF73" s="1060">
        <v>0</v>
      </c>
      <c r="AG73" s="1060"/>
      <c r="AH73" s="1060"/>
      <c r="AI73" s="1060"/>
      <c r="AJ73" s="1060"/>
      <c r="AK73" s="1060" t="s">
        <v>611</v>
      </c>
      <c r="AL73" s="1060"/>
      <c r="AM73" s="1060"/>
      <c r="AN73" s="1060"/>
      <c r="AO73" s="1060"/>
      <c r="AP73" s="1060" t="s">
        <v>611</v>
      </c>
      <c r="AQ73" s="1060"/>
      <c r="AR73" s="1060"/>
      <c r="AS73" s="1060"/>
      <c r="AT73" s="1060"/>
      <c r="AU73" s="1060" t="s">
        <v>611</v>
      </c>
      <c r="AV73" s="1060"/>
      <c r="AW73" s="1060"/>
      <c r="AX73" s="1060"/>
      <c r="AY73" s="1060"/>
      <c r="AZ73" s="1061"/>
      <c r="BA73" s="1061"/>
      <c r="BB73" s="1061"/>
      <c r="BC73" s="1061"/>
      <c r="BD73" s="1062"/>
      <c r="BE73" s="265"/>
      <c r="BF73" s="265"/>
      <c r="BG73" s="265"/>
      <c r="BH73" s="265"/>
      <c r="BI73" s="265"/>
      <c r="BJ73" s="265"/>
      <c r="BK73" s="265"/>
      <c r="BL73" s="265"/>
      <c r="BM73" s="265"/>
      <c r="BN73" s="265"/>
      <c r="BO73" s="265"/>
      <c r="BP73" s="265"/>
      <c r="BQ73" s="262">
        <v>67</v>
      </c>
      <c r="BR73" s="267"/>
      <c r="BS73" s="1042"/>
      <c r="BT73" s="1043"/>
      <c r="BU73" s="1043"/>
      <c r="BV73" s="1043"/>
      <c r="BW73" s="1043"/>
      <c r="BX73" s="1043"/>
      <c r="BY73" s="1043"/>
      <c r="BZ73" s="1043"/>
      <c r="CA73" s="1043"/>
      <c r="CB73" s="1043"/>
      <c r="CC73" s="1043"/>
      <c r="CD73" s="1043"/>
      <c r="CE73" s="1043"/>
      <c r="CF73" s="1043"/>
      <c r="CG73" s="1044"/>
      <c r="CH73" s="1045"/>
      <c r="CI73" s="1046"/>
      <c r="CJ73" s="1046"/>
      <c r="CK73" s="1046"/>
      <c r="CL73" s="1047"/>
      <c r="CM73" s="1045"/>
      <c r="CN73" s="1046"/>
      <c r="CO73" s="1046"/>
      <c r="CP73" s="1046"/>
      <c r="CQ73" s="1047"/>
      <c r="CR73" s="1045"/>
      <c r="CS73" s="1046"/>
      <c r="CT73" s="1046"/>
      <c r="CU73" s="1046"/>
      <c r="CV73" s="1047"/>
      <c r="CW73" s="1045"/>
      <c r="CX73" s="1046"/>
      <c r="CY73" s="1046"/>
      <c r="CZ73" s="1046"/>
      <c r="DA73" s="1047"/>
      <c r="DB73" s="1045"/>
      <c r="DC73" s="1046"/>
      <c r="DD73" s="1046"/>
      <c r="DE73" s="1046"/>
      <c r="DF73" s="1047"/>
      <c r="DG73" s="1045"/>
      <c r="DH73" s="1046"/>
      <c r="DI73" s="1046"/>
      <c r="DJ73" s="1046"/>
      <c r="DK73" s="1047"/>
      <c r="DL73" s="1045"/>
      <c r="DM73" s="1046"/>
      <c r="DN73" s="1046"/>
      <c r="DO73" s="1046"/>
      <c r="DP73" s="1047"/>
      <c r="DQ73" s="1045"/>
      <c r="DR73" s="1046"/>
      <c r="DS73" s="1046"/>
      <c r="DT73" s="1046"/>
      <c r="DU73" s="1047"/>
      <c r="DV73" s="1030"/>
      <c r="DW73" s="1031"/>
      <c r="DX73" s="1031"/>
      <c r="DY73" s="1031"/>
      <c r="DZ73" s="1032"/>
      <c r="EA73" s="246"/>
    </row>
    <row r="74" spans="1:131" s="247" customFormat="1" ht="26.25" customHeight="1">
      <c r="A74" s="261">
        <v>7</v>
      </c>
      <c r="B74" s="1063" t="s">
        <v>600</v>
      </c>
      <c r="C74" s="1064"/>
      <c r="D74" s="1064"/>
      <c r="E74" s="1064"/>
      <c r="F74" s="1064"/>
      <c r="G74" s="1064"/>
      <c r="H74" s="1064"/>
      <c r="I74" s="1064"/>
      <c r="J74" s="1064"/>
      <c r="K74" s="1064"/>
      <c r="L74" s="1064"/>
      <c r="M74" s="1064"/>
      <c r="N74" s="1064"/>
      <c r="O74" s="1064"/>
      <c r="P74" s="1065"/>
      <c r="Q74" s="1066">
        <v>617</v>
      </c>
      <c r="R74" s="1060"/>
      <c r="S74" s="1060"/>
      <c r="T74" s="1060"/>
      <c r="U74" s="1060"/>
      <c r="V74" s="1060">
        <v>584</v>
      </c>
      <c r="W74" s="1060"/>
      <c r="X74" s="1060"/>
      <c r="Y74" s="1060"/>
      <c r="Z74" s="1060"/>
      <c r="AA74" s="1060">
        <f t="shared" si="0"/>
        <v>33</v>
      </c>
      <c r="AB74" s="1060"/>
      <c r="AC74" s="1060"/>
      <c r="AD74" s="1060"/>
      <c r="AE74" s="1060"/>
      <c r="AF74" s="1060">
        <v>33</v>
      </c>
      <c r="AG74" s="1060"/>
      <c r="AH74" s="1060"/>
      <c r="AI74" s="1060"/>
      <c r="AJ74" s="1060"/>
      <c r="AK74" s="1060" t="s">
        <v>611</v>
      </c>
      <c r="AL74" s="1060"/>
      <c r="AM74" s="1060"/>
      <c r="AN74" s="1060"/>
      <c r="AO74" s="1060"/>
      <c r="AP74" s="1060">
        <v>107</v>
      </c>
      <c r="AQ74" s="1060"/>
      <c r="AR74" s="1060"/>
      <c r="AS74" s="1060"/>
      <c r="AT74" s="1060"/>
      <c r="AU74" s="1060" t="s">
        <v>611</v>
      </c>
      <c r="AV74" s="1060"/>
      <c r="AW74" s="1060"/>
      <c r="AX74" s="1060"/>
      <c r="AY74" s="1060"/>
      <c r="AZ74" s="1061"/>
      <c r="BA74" s="1061"/>
      <c r="BB74" s="1061"/>
      <c r="BC74" s="1061"/>
      <c r="BD74" s="1062"/>
      <c r="BE74" s="265"/>
      <c r="BF74" s="265"/>
      <c r="BG74" s="265"/>
      <c r="BH74" s="265"/>
      <c r="BI74" s="265"/>
      <c r="BJ74" s="265"/>
      <c r="BK74" s="265"/>
      <c r="BL74" s="265"/>
      <c r="BM74" s="265"/>
      <c r="BN74" s="265"/>
      <c r="BO74" s="265"/>
      <c r="BP74" s="265"/>
      <c r="BQ74" s="262">
        <v>68</v>
      </c>
      <c r="BR74" s="267"/>
      <c r="BS74" s="1042"/>
      <c r="BT74" s="1043"/>
      <c r="BU74" s="1043"/>
      <c r="BV74" s="1043"/>
      <c r="BW74" s="1043"/>
      <c r="BX74" s="1043"/>
      <c r="BY74" s="1043"/>
      <c r="BZ74" s="1043"/>
      <c r="CA74" s="1043"/>
      <c r="CB74" s="1043"/>
      <c r="CC74" s="1043"/>
      <c r="CD74" s="1043"/>
      <c r="CE74" s="1043"/>
      <c r="CF74" s="1043"/>
      <c r="CG74" s="1044"/>
      <c r="CH74" s="1045"/>
      <c r="CI74" s="1046"/>
      <c r="CJ74" s="1046"/>
      <c r="CK74" s="1046"/>
      <c r="CL74" s="1047"/>
      <c r="CM74" s="1045"/>
      <c r="CN74" s="1046"/>
      <c r="CO74" s="1046"/>
      <c r="CP74" s="1046"/>
      <c r="CQ74" s="1047"/>
      <c r="CR74" s="1045"/>
      <c r="CS74" s="1046"/>
      <c r="CT74" s="1046"/>
      <c r="CU74" s="1046"/>
      <c r="CV74" s="1047"/>
      <c r="CW74" s="1045"/>
      <c r="CX74" s="1046"/>
      <c r="CY74" s="1046"/>
      <c r="CZ74" s="1046"/>
      <c r="DA74" s="1047"/>
      <c r="DB74" s="1045"/>
      <c r="DC74" s="1046"/>
      <c r="DD74" s="1046"/>
      <c r="DE74" s="1046"/>
      <c r="DF74" s="1047"/>
      <c r="DG74" s="1045"/>
      <c r="DH74" s="1046"/>
      <c r="DI74" s="1046"/>
      <c r="DJ74" s="1046"/>
      <c r="DK74" s="1047"/>
      <c r="DL74" s="1045"/>
      <c r="DM74" s="1046"/>
      <c r="DN74" s="1046"/>
      <c r="DO74" s="1046"/>
      <c r="DP74" s="1047"/>
      <c r="DQ74" s="1045"/>
      <c r="DR74" s="1046"/>
      <c r="DS74" s="1046"/>
      <c r="DT74" s="1046"/>
      <c r="DU74" s="1047"/>
      <c r="DV74" s="1030"/>
      <c r="DW74" s="1031"/>
      <c r="DX74" s="1031"/>
      <c r="DY74" s="1031"/>
      <c r="DZ74" s="1032"/>
      <c r="EA74" s="246"/>
    </row>
    <row r="75" spans="1:131" s="247" customFormat="1" ht="26.25" customHeight="1">
      <c r="A75" s="261">
        <v>8</v>
      </c>
      <c r="B75" s="1063" t="s">
        <v>601</v>
      </c>
      <c r="C75" s="1064"/>
      <c r="D75" s="1064"/>
      <c r="E75" s="1064"/>
      <c r="F75" s="1064"/>
      <c r="G75" s="1064"/>
      <c r="H75" s="1064"/>
      <c r="I75" s="1064"/>
      <c r="J75" s="1064"/>
      <c r="K75" s="1064"/>
      <c r="L75" s="1064"/>
      <c r="M75" s="1064"/>
      <c r="N75" s="1064"/>
      <c r="O75" s="1064"/>
      <c r="P75" s="1065"/>
      <c r="Q75" s="1067">
        <v>624</v>
      </c>
      <c r="R75" s="1068"/>
      <c r="S75" s="1068"/>
      <c r="T75" s="1068"/>
      <c r="U75" s="1069"/>
      <c r="V75" s="1070">
        <v>594</v>
      </c>
      <c r="W75" s="1068"/>
      <c r="X75" s="1068"/>
      <c r="Y75" s="1068"/>
      <c r="Z75" s="1069"/>
      <c r="AA75" s="1070">
        <f t="shared" si="0"/>
        <v>30</v>
      </c>
      <c r="AB75" s="1068"/>
      <c r="AC75" s="1068"/>
      <c r="AD75" s="1068"/>
      <c r="AE75" s="1069"/>
      <c r="AF75" s="1070">
        <v>30</v>
      </c>
      <c r="AG75" s="1068"/>
      <c r="AH75" s="1068"/>
      <c r="AI75" s="1068"/>
      <c r="AJ75" s="1069"/>
      <c r="AK75" s="1060" t="s">
        <v>611</v>
      </c>
      <c r="AL75" s="1060"/>
      <c r="AM75" s="1060"/>
      <c r="AN75" s="1060"/>
      <c r="AO75" s="1060"/>
      <c r="AP75" s="1070">
        <v>8</v>
      </c>
      <c r="AQ75" s="1068"/>
      <c r="AR75" s="1068"/>
      <c r="AS75" s="1068"/>
      <c r="AT75" s="1069"/>
      <c r="AU75" s="1070">
        <v>2</v>
      </c>
      <c r="AV75" s="1068"/>
      <c r="AW75" s="1068"/>
      <c r="AX75" s="1068"/>
      <c r="AY75" s="1069"/>
      <c r="AZ75" s="1061"/>
      <c r="BA75" s="1061"/>
      <c r="BB75" s="1061"/>
      <c r="BC75" s="1061"/>
      <c r="BD75" s="1062"/>
      <c r="BE75" s="265"/>
      <c r="BF75" s="265"/>
      <c r="BG75" s="265"/>
      <c r="BH75" s="265"/>
      <c r="BI75" s="265"/>
      <c r="BJ75" s="265"/>
      <c r="BK75" s="265"/>
      <c r="BL75" s="265"/>
      <c r="BM75" s="265"/>
      <c r="BN75" s="265"/>
      <c r="BO75" s="265"/>
      <c r="BP75" s="265"/>
      <c r="BQ75" s="262">
        <v>69</v>
      </c>
      <c r="BR75" s="267"/>
      <c r="BS75" s="1042"/>
      <c r="BT75" s="1043"/>
      <c r="BU75" s="1043"/>
      <c r="BV75" s="1043"/>
      <c r="BW75" s="1043"/>
      <c r="BX75" s="1043"/>
      <c r="BY75" s="1043"/>
      <c r="BZ75" s="1043"/>
      <c r="CA75" s="1043"/>
      <c r="CB75" s="1043"/>
      <c r="CC75" s="1043"/>
      <c r="CD75" s="1043"/>
      <c r="CE75" s="1043"/>
      <c r="CF75" s="1043"/>
      <c r="CG75" s="1044"/>
      <c r="CH75" s="1045"/>
      <c r="CI75" s="1046"/>
      <c r="CJ75" s="1046"/>
      <c r="CK75" s="1046"/>
      <c r="CL75" s="1047"/>
      <c r="CM75" s="1045"/>
      <c r="CN75" s="1046"/>
      <c r="CO75" s="1046"/>
      <c r="CP75" s="1046"/>
      <c r="CQ75" s="1047"/>
      <c r="CR75" s="1045"/>
      <c r="CS75" s="1046"/>
      <c r="CT75" s="1046"/>
      <c r="CU75" s="1046"/>
      <c r="CV75" s="1047"/>
      <c r="CW75" s="1045"/>
      <c r="CX75" s="1046"/>
      <c r="CY75" s="1046"/>
      <c r="CZ75" s="1046"/>
      <c r="DA75" s="1047"/>
      <c r="DB75" s="1045"/>
      <c r="DC75" s="1046"/>
      <c r="DD75" s="1046"/>
      <c r="DE75" s="1046"/>
      <c r="DF75" s="1047"/>
      <c r="DG75" s="1045"/>
      <c r="DH75" s="1046"/>
      <c r="DI75" s="1046"/>
      <c r="DJ75" s="1046"/>
      <c r="DK75" s="1047"/>
      <c r="DL75" s="1045"/>
      <c r="DM75" s="1046"/>
      <c r="DN75" s="1046"/>
      <c r="DO75" s="1046"/>
      <c r="DP75" s="1047"/>
      <c r="DQ75" s="1045"/>
      <c r="DR75" s="1046"/>
      <c r="DS75" s="1046"/>
      <c r="DT75" s="1046"/>
      <c r="DU75" s="1047"/>
      <c r="DV75" s="1030"/>
      <c r="DW75" s="1031"/>
      <c r="DX75" s="1031"/>
      <c r="DY75" s="1031"/>
      <c r="DZ75" s="1032"/>
      <c r="EA75" s="246"/>
    </row>
    <row r="76" spans="1:131" s="247" customFormat="1" ht="26.25" customHeight="1">
      <c r="A76" s="261">
        <v>9</v>
      </c>
      <c r="B76" s="1063" t="s">
        <v>602</v>
      </c>
      <c r="C76" s="1064"/>
      <c r="D76" s="1064"/>
      <c r="E76" s="1064"/>
      <c r="F76" s="1064"/>
      <c r="G76" s="1064"/>
      <c r="H76" s="1064"/>
      <c r="I76" s="1064"/>
      <c r="J76" s="1064"/>
      <c r="K76" s="1064"/>
      <c r="L76" s="1064"/>
      <c r="M76" s="1064"/>
      <c r="N76" s="1064"/>
      <c r="O76" s="1064"/>
      <c r="P76" s="1065"/>
      <c r="Q76" s="1067">
        <v>270</v>
      </c>
      <c r="R76" s="1068"/>
      <c r="S76" s="1068"/>
      <c r="T76" s="1068"/>
      <c r="U76" s="1069"/>
      <c r="V76" s="1070">
        <v>240</v>
      </c>
      <c r="W76" s="1068"/>
      <c r="X76" s="1068"/>
      <c r="Y76" s="1068"/>
      <c r="Z76" s="1069"/>
      <c r="AA76" s="1070">
        <f t="shared" si="0"/>
        <v>30</v>
      </c>
      <c r="AB76" s="1068"/>
      <c r="AC76" s="1068"/>
      <c r="AD76" s="1068"/>
      <c r="AE76" s="1069"/>
      <c r="AF76" s="1070">
        <v>30</v>
      </c>
      <c r="AG76" s="1068"/>
      <c r="AH76" s="1068"/>
      <c r="AI76" s="1068"/>
      <c r="AJ76" s="1069"/>
      <c r="AK76" s="1060" t="s">
        <v>611</v>
      </c>
      <c r="AL76" s="1060"/>
      <c r="AM76" s="1060"/>
      <c r="AN76" s="1060"/>
      <c r="AO76" s="1060"/>
      <c r="AP76" s="1070" t="s">
        <v>610</v>
      </c>
      <c r="AQ76" s="1068"/>
      <c r="AR76" s="1068"/>
      <c r="AS76" s="1068"/>
      <c r="AT76" s="1069"/>
      <c r="AU76" s="1060" t="s">
        <v>611</v>
      </c>
      <c r="AV76" s="1060"/>
      <c r="AW76" s="1060"/>
      <c r="AX76" s="1060"/>
      <c r="AY76" s="1060"/>
      <c r="AZ76" s="1061"/>
      <c r="BA76" s="1061"/>
      <c r="BB76" s="1061"/>
      <c r="BC76" s="1061"/>
      <c r="BD76" s="1062"/>
      <c r="BE76" s="265"/>
      <c r="BF76" s="265"/>
      <c r="BG76" s="265"/>
      <c r="BH76" s="265"/>
      <c r="BI76" s="265"/>
      <c r="BJ76" s="265"/>
      <c r="BK76" s="265"/>
      <c r="BL76" s="265"/>
      <c r="BM76" s="265"/>
      <c r="BN76" s="265"/>
      <c r="BO76" s="265"/>
      <c r="BP76" s="265"/>
      <c r="BQ76" s="262">
        <v>70</v>
      </c>
      <c r="BR76" s="267"/>
      <c r="BS76" s="1042"/>
      <c r="BT76" s="1043"/>
      <c r="BU76" s="1043"/>
      <c r="BV76" s="1043"/>
      <c r="BW76" s="1043"/>
      <c r="BX76" s="1043"/>
      <c r="BY76" s="1043"/>
      <c r="BZ76" s="1043"/>
      <c r="CA76" s="1043"/>
      <c r="CB76" s="1043"/>
      <c r="CC76" s="1043"/>
      <c r="CD76" s="1043"/>
      <c r="CE76" s="1043"/>
      <c r="CF76" s="1043"/>
      <c r="CG76" s="1044"/>
      <c r="CH76" s="1045"/>
      <c r="CI76" s="1046"/>
      <c r="CJ76" s="1046"/>
      <c r="CK76" s="1046"/>
      <c r="CL76" s="1047"/>
      <c r="CM76" s="1045"/>
      <c r="CN76" s="1046"/>
      <c r="CO76" s="1046"/>
      <c r="CP76" s="1046"/>
      <c r="CQ76" s="1047"/>
      <c r="CR76" s="1045"/>
      <c r="CS76" s="1046"/>
      <c r="CT76" s="1046"/>
      <c r="CU76" s="1046"/>
      <c r="CV76" s="1047"/>
      <c r="CW76" s="1045"/>
      <c r="CX76" s="1046"/>
      <c r="CY76" s="1046"/>
      <c r="CZ76" s="1046"/>
      <c r="DA76" s="1047"/>
      <c r="DB76" s="1045"/>
      <c r="DC76" s="1046"/>
      <c r="DD76" s="1046"/>
      <c r="DE76" s="1046"/>
      <c r="DF76" s="1047"/>
      <c r="DG76" s="1045"/>
      <c r="DH76" s="1046"/>
      <c r="DI76" s="1046"/>
      <c r="DJ76" s="1046"/>
      <c r="DK76" s="1047"/>
      <c r="DL76" s="1045"/>
      <c r="DM76" s="1046"/>
      <c r="DN76" s="1046"/>
      <c r="DO76" s="1046"/>
      <c r="DP76" s="1047"/>
      <c r="DQ76" s="1045"/>
      <c r="DR76" s="1046"/>
      <c r="DS76" s="1046"/>
      <c r="DT76" s="1046"/>
      <c r="DU76" s="1047"/>
      <c r="DV76" s="1030"/>
      <c r="DW76" s="1031"/>
      <c r="DX76" s="1031"/>
      <c r="DY76" s="1031"/>
      <c r="DZ76" s="1032"/>
      <c r="EA76" s="246"/>
    </row>
    <row r="77" spans="1:131" s="247" customFormat="1" ht="26.25" customHeight="1">
      <c r="A77" s="261">
        <v>10</v>
      </c>
      <c r="B77" s="1063" t="s">
        <v>603</v>
      </c>
      <c r="C77" s="1064"/>
      <c r="D77" s="1064"/>
      <c r="E77" s="1064"/>
      <c r="F77" s="1064"/>
      <c r="G77" s="1064"/>
      <c r="H77" s="1064"/>
      <c r="I77" s="1064"/>
      <c r="J77" s="1064"/>
      <c r="K77" s="1064"/>
      <c r="L77" s="1064"/>
      <c r="M77" s="1064"/>
      <c r="N77" s="1064"/>
      <c r="O77" s="1064"/>
      <c r="P77" s="1065"/>
      <c r="Q77" s="1067">
        <v>39</v>
      </c>
      <c r="R77" s="1068"/>
      <c r="S77" s="1068"/>
      <c r="T77" s="1068"/>
      <c r="U77" s="1069"/>
      <c r="V77" s="1070">
        <v>12</v>
      </c>
      <c r="W77" s="1068"/>
      <c r="X77" s="1068"/>
      <c r="Y77" s="1068"/>
      <c r="Z77" s="1069"/>
      <c r="AA77" s="1070">
        <f t="shared" si="0"/>
        <v>27</v>
      </c>
      <c r="AB77" s="1068"/>
      <c r="AC77" s="1068"/>
      <c r="AD77" s="1068"/>
      <c r="AE77" s="1069"/>
      <c r="AF77" s="1070">
        <v>27</v>
      </c>
      <c r="AG77" s="1068"/>
      <c r="AH77" s="1068"/>
      <c r="AI77" s="1068"/>
      <c r="AJ77" s="1069"/>
      <c r="AK77" s="1060" t="s">
        <v>611</v>
      </c>
      <c r="AL77" s="1060"/>
      <c r="AM77" s="1060"/>
      <c r="AN77" s="1060"/>
      <c r="AO77" s="1060"/>
      <c r="AP77" s="1060" t="s">
        <v>611</v>
      </c>
      <c r="AQ77" s="1060"/>
      <c r="AR77" s="1060"/>
      <c r="AS77" s="1060"/>
      <c r="AT77" s="1060"/>
      <c r="AU77" s="1060" t="s">
        <v>611</v>
      </c>
      <c r="AV77" s="1060"/>
      <c r="AW77" s="1060"/>
      <c r="AX77" s="1060"/>
      <c r="AY77" s="1060"/>
      <c r="AZ77" s="1061"/>
      <c r="BA77" s="1061"/>
      <c r="BB77" s="1061"/>
      <c r="BC77" s="1061"/>
      <c r="BD77" s="1062"/>
      <c r="BE77" s="265"/>
      <c r="BF77" s="265"/>
      <c r="BG77" s="265"/>
      <c r="BH77" s="265"/>
      <c r="BI77" s="265"/>
      <c r="BJ77" s="265"/>
      <c r="BK77" s="265"/>
      <c r="BL77" s="265"/>
      <c r="BM77" s="265"/>
      <c r="BN77" s="265"/>
      <c r="BO77" s="265"/>
      <c r="BP77" s="265"/>
      <c r="BQ77" s="262">
        <v>71</v>
      </c>
      <c r="BR77" s="267"/>
      <c r="BS77" s="1042"/>
      <c r="BT77" s="1043"/>
      <c r="BU77" s="1043"/>
      <c r="BV77" s="1043"/>
      <c r="BW77" s="1043"/>
      <c r="BX77" s="1043"/>
      <c r="BY77" s="1043"/>
      <c r="BZ77" s="1043"/>
      <c r="CA77" s="1043"/>
      <c r="CB77" s="1043"/>
      <c r="CC77" s="1043"/>
      <c r="CD77" s="1043"/>
      <c r="CE77" s="1043"/>
      <c r="CF77" s="1043"/>
      <c r="CG77" s="1044"/>
      <c r="CH77" s="1045"/>
      <c r="CI77" s="1046"/>
      <c r="CJ77" s="1046"/>
      <c r="CK77" s="1046"/>
      <c r="CL77" s="1047"/>
      <c r="CM77" s="1045"/>
      <c r="CN77" s="1046"/>
      <c r="CO77" s="1046"/>
      <c r="CP77" s="1046"/>
      <c r="CQ77" s="1047"/>
      <c r="CR77" s="1045"/>
      <c r="CS77" s="1046"/>
      <c r="CT77" s="1046"/>
      <c r="CU77" s="1046"/>
      <c r="CV77" s="1047"/>
      <c r="CW77" s="1045"/>
      <c r="CX77" s="1046"/>
      <c r="CY77" s="1046"/>
      <c r="CZ77" s="1046"/>
      <c r="DA77" s="1047"/>
      <c r="DB77" s="1045"/>
      <c r="DC77" s="1046"/>
      <c r="DD77" s="1046"/>
      <c r="DE77" s="1046"/>
      <c r="DF77" s="1047"/>
      <c r="DG77" s="1045"/>
      <c r="DH77" s="1046"/>
      <c r="DI77" s="1046"/>
      <c r="DJ77" s="1046"/>
      <c r="DK77" s="1047"/>
      <c r="DL77" s="1045"/>
      <c r="DM77" s="1046"/>
      <c r="DN77" s="1046"/>
      <c r="DO77" s="1046"/>
      <c r="DP77" s="1047"/>
      <c r="DQ77" s="1045"/>
      <c r="DR77" s="1046"/>
      <c r="DS77" s="1046"/>
      <c r="DT77" s="1046"/>
      <c r="DU77" s="1047"/>
      <c r="DV77" s="1030"/>
      <c r="DW77" s="1031"/>
      <c r="DX77" s="1031"/>
      <c r="DY77" s="1031"/>
      <c r="DZ77" s="1032"/>
      <c r="EA77" s="246"/>
    </row>
    <row r="78" spans="1:131" s="247" customFormat="1" ht="26.25" customHeight="1">
      <c r="A78" s="261">
        <v>11</v>
      </c>
      <c r="B78" s="1063" t="s">
        <v>604</v>
      </c>
      <c r="C78" s="1064"/>
      <c r="D78" s="1064"/>
      <c r="E78" s="1064"/>
      <c r="F78" s="1064"/>
      <c r="G78" s="1064"/>
      <c r="H78" s="1064"/>
      <c r="I78" s="1064"/>
      <c r="J78" s="1064"/>
      <c r="K78" s="1064"/>
      <c r="L78" s="1064"/>
      <c r="M78" s="1064"/>
      <c r="N78" s="1064"/>
      <c r="O78" s="1064"/>
      <c r="P78" s="1065"/>
      <c r="Q78" s="1066">
        <v>133</v>
      </c>
      <c r="R78" s="1060"/>
      <c r="S78" s="1060"/>
      <c r="T78" s="1060"/>
      <c r="U78" s="1060"/>
      <c r="V78" s="1060">
        <v>127</v>
      </c>
      <c r="W78" s="1060"/>
      <c r="X78" s="1060"/>
      <c r="Y78" s="1060"/>
      <c r="Z78" s="1060"/>
      <c r="AA78" s="1060">
        <f t="shared" si="0"/>
        <v>6</v>
      </c>
      <c r="AB78" s="1060"/>
      <c r="AC78" s="1060"/>
      <c r="AD78" s="1060"/>
      <c r="AE78" s="1060"/>
      <c r="AF78" s="1060">
        <v>1</v>
      </c>
      <c r="AG78" s="1060"/>
      <c r="AH78" s="1060"/>
      <c r="AI78" s="1060"/>
      <c r="AJ78" s="1060"/>
      <c r="AK78" s="1060" t="s">
        <v>611</v>
      </c>
      <c r="AL78" s="1060"/>
      <c r="AM78" s="1060"/>
      <c r="AN78" s="1060"/>
      <c r="AO78" s="1060"/>
      <c r="AP78" s="1060">
        <v>75</v>
      </c>
      <c r="AQ78" s="1060"/>
      <c r="AR78" s="1060"/>
      <c r="AS78" s="1060"/>
      <c r="AT78" s="1060"/>
      <c r="AU78" s="1060">
        <v>64</v>
      </c>
      <c r="AV78" s="1060"/>
      <c r="AW78" s="1060"/>
      <c r="AX78" s="1060"/>
      <c r="AY78" s="1060"/>
      <c r="AZ78" s="1061"/>
      <c r="BA78" s="1061"/>
      <c r="BB78" s="1061"/>
      <c r="BC78" s="1061"/>
      <c r="BD78" s="1062"/>
      <c r="BE78" s="265"/>
      <c r="BF78" s="265"/>
      <c r="BG78" s="265"/>
      <c r="BH78" s="265"/>
      <c r="BI78" s="265"/>
      <c r="BJ78" s="268"/>
      <c r="BK78" s="268"/>
      <c r="BL78" s="268"/>
      <c r="BM78" s="268"/>
      <c r="BN78" s="268"/>
      <c r="BO78" s="265"/>
      <c r="BP78" s="265"/>
      <c r="BQ78" s="262">
        <v>72</v>
      </c>
      <c r="BR78" s="267"/>
      <c r="BS78" s="1042"/>
      <c r="BT78" s="1043"/>
      <c r="BU78" s="1043"/>
      <c r="BV78" s="1043"/>
      <c r="BW78" s="1043"/>
      <c r="BX78" s="1043"/>
      <c r="BY78" s="1043"/>
      <c r="BZ78" s="1043"/>
      <c r="CA78" s="1043"/>
      <c r="CB78" s="1043"/>
      <c r="CC78" s="1043"/>
      <c r="CD78" s="1043"/>
      <c r="CE78" s="1043"/>
      <c r="CF78" s="1043"/>
      <c r="CG78" s="1044"/>
      <c r="CH78" s="1045"/>
      <c r="CI78" s="1046"/>
      <c r="CJ78" s="1046"/>
      <c r="CK78" s="1046"/>
      <c r="CL78" s="1047"/>
      <c r="CM78" s="1045"/>
      <c r="CN78" s="1046"/>
      <c r="CO78" s="1046"/>
      <c r="CP78" s="1046"/>
      <c r="CQ78" s="1047"/>
      <c r="CR78" s="1045"/>
      <c r="CS78" s="1046"/>
      <c r="CT78" s="1046"/>
      <c r="CU78" s="1046"/>
      <c r="CV78" s="1047"/>
      <c r="CW78" s="1045"/>
      <c r="CX78" s="1046"/>
      <c r="CY78" s="1046"/>
      <c r="CZ78" s="1046"/>
      <c r="DA78" s="1047"/>
      <c r="DB78" s="1045"/>
      <c r="DC78" s="1046"/>
      <c r="DD78" s="1046"/>
      <c r="DE78" s="1046"/>
      <c r="DF78" s="1047"/>
      <c r="DG78" s="1045"/>
      <c r="DH78" s="1046"/>
      <c r="DI78" s="1046"/>
      <c r="DJ78" s="1046"/>
      <c r="DK78" s="1047"/>
      <c r="DL78" s="1045"/>
      <c r="DM78" s="1046"/>
      <c r="DN78" s="1046"/>
      <c r="DO78" s="1046"/>
      <c r="DP78" s="1047"/>
      <c r="DQ78" s="1045"/>
      <c r="DR78" s="1046"/>
      <c r="DS78" s="1046"/>
      <c r="DT78" s="1046"/>
      <c r="DU78" s="1047"/>
      <c r="DV78" s="1030"/>
      <c r="DW78" s="1031"/>
      <c r="DX78" s="1031"/>
      <c r="DY78" s="1031"/>
      <c r="DZ78" s="1032"/>
      <c r="EA78" s="246"/>
    </row>
    <row r="79" spans="1:131" s="247" customFormat="1" ht="26.25" customHeight="1">
      <c r="A79" s="261">
        <v>12</v>
      </c>
      <c r="B79" s="1063"/>
      <c r="C79" s="1064"/>
      <c r="D79" s="1064"/>
      <c r="E79" s="1064"/>
      <c r="F79" s="1064"/>
      <c r="G79" s="1064"/>
      <c r="H79" s="1064"/>
      <c r="I79" s="1064"/>
      <c r="J79" s="1064"/>
      <c r="K79" s="1064"/>
      <c r="L79" s="1064"/>
      <c r="M79" s="1064"/>
      <c r="N79" s="1064"/>
      <c r="O79" s="1064"/>
      <c r="P79" s="1065"/>
      <c r="Q79" s="1066"/>
      <c r="R79" s="1060"/>
      <c r="S79" s="1060"/>
      <c r="T79" s="1060"/>
      <c r="U79" s="1060"/>
      <c r="V79" s="1060"/>
      <c r="W79" s="1060"/>
      <c r="X79" s="1060"/>
      <c r="Y79" s="1060"/>
      <c r="Z79" s="1060"/>
      <c r="AA79" s="1060"/>
      <c r="AB79" s="1060"/>
      <c r="AC79" s="1060"/>
      <c r="AD79" s="1060"/>
      <c r="AE79" s="1060"/>
      <c r="AF79" s="1060"/>
      <c r="AG79" s="1060"/>
      <c r="AH79" s="1060"/>
      <c r="AI79" s="1060"/>
      <c r="AJ79" s="1060"/>
      <c r="AK79" s="1060"/>
      <c r="AL79" s="1060"/>
      <c r="AM79" s="1060"/>
      <c r="AN79" s="1060"/>
      <c r="AO79" s="1060"/>
      <c r="AP79" s="1060"/>
      <c r="AQ79" s="1060"/>
      <c r="AR79" s="1060"/>
      <c r="AS79" s="1060"/>
      <c r="AT79" s="1060"/>
      <c r="AU79" s="1060"/>
      <c r="AV79" s="1060"/>
      <c r="AW79" s="1060"/>
      <c r="AX79" s="1060"/>
      <c r="AY79" s="1060"/>
      <c r="AZ79" s="1061"/>
      <c r="BA79" s="1061"/>
      <c r="BB79" s="1061"/>
      <c r="BC79" s="1061"/>
      <c r="BD79" s="1062"/>
      <c r="BE79" s="265"/>
      <c r="BF79" s="265"/>
      <c r="BG79" s="265"/>
      <c r="BH79" s="265"/>
      <c r="BI79" s="265"/>
      <c r="BJ79" s="268"/>
      <c r="BK79" s="268"/>
      <c r="BL79" s="268"/>
      <c r="BM79" s="268"/>
      <c r="BN79" s="268"/>
      <c r="BO79" s="265"/>
      <c r="BP79" s="265"/>
      <c r="BQ79" s="262">
        <v>73</v>
      </c>
      <c r="BR79" s="267"/>
      <c r="BS79" s="1042"/>
      <c r="BT79" s="1043"/>
      <c r="BU79" s="1043"/>
      <c r="BV79" s="1043"/>
      <c r="BW79" s="1043"/>
      <c r="BX79" s="1043"/>
      <c r="BY79" s="1043"/>
      <c r="BZ79" s="1043"/>
      <c r="CA79" s="1043"/>
      <c r="CB79" s="1043"/>
      <c r="CC79" s="1043"/>
      <c r="CD79" s="1043"/>
      <c r="CE79" s="1043"/>
      <c r="CF79" s="1043"/>
      <c r="CG79" s="1044"/>
      <c r="CH79" s="1045"/>
      <c r="CI79" s="1046"/>
      <c r="CJ79" s="1046"/>
      <c r="CK79" s="1046"/>
      <c r="CL79" s="1047"/>
      <c r="CM79" s="1045"/>
      <c r="CN79" s="1046"/>
      <c r="CO79" s="1046"/>
      <c r="CP79" s="1046"/>
      <c r="CQ79" s="1047"/>
      <c r="CR79" s="1045"/>
      <c r="CS79" s="1046"/>
      <c r="CT79" s="1046"/>
      <c r="CU79" s="1046"/>
      <c r="CV79" s="1047"/>
      <c r="CW79" s="1045"/>
      <c r="CX79" s="1046"/>
      <c r="CY79" s="1046"/>
      <c r="CZ79" s="1046"/>
      <c r="DA79" s="1047"/>
      <c r="DB79" s="1045"/>
      <c r="DC79" s="1046"/>
      <c r="DD79" s="1046"/>
      <c r="DE79" s="1046"/>
      <c r="DF79" s="1047"/>
      <c r="DG79" s="1045"/>
      <c r="DH79" s="1046"/>
      <c r="DI79" s="1046"/>
      <c r="DJ79" s="1046"/>
      <c r="DK79" s="1047"/>
      <c r="DL79" s="1045"/>
      <c r="DM79" s="1046"/>
      <c r="DN79" s="1046"/>
      <c r="DO79" s="1046"/>
      <c r="DP79" s="1047"/>
      <c r="DQ79" s="1045"/>
      <c r="DR79" s="1046"/>
      <c r="DS79" s="1046"/>
      <c r="DT79" s="1046"/>
      <c r="DU79" s="1047"/>
      <c r="DV79" s="1030"/>
      <c r="DW79" s="1031"/>
      <c r="DX79" s="1031"/>
      <c r="DY79" s="1031"/>
      <c r="DZ79" s="1032"/>
      <c r="EA79" s="246"/>
    </row>
    <row r="80" spans="1:131" s="247" customFormat="1" ht="26.25" customHeight="1">
      <c r="A80" s="261">
        <v>13</v>
      </c>
      <c r="B80" s="1063"/>
      <c r="C80" s="1064"/>
      <c r="D80" s="1064"/>
      <c r="E80" s="1064"/>
      <c r="F80" s="1064"/>
      <c r="G80" s="1064"/>
      <c r="H80" s="1064"/>
      <c r="I80" s="1064"/>
      <c r="J80" s="1064"/>
      <c r="K80" s="1064"/>
      <c r="L80" s="1064"/>
      <c r="M80" s="1064"/>
      <c r="N80" s="1064"/>
      <c r="O80" s="1064"/>
      <c r="P80" s="1065"/>
      <c r="Q80" s="1066"/>
      <c r="R80" s="1060"/>
      <c r="S80" s="1060"/>
      <c r="T80" s="1060"/>
      <c r="U80" s="1060"/>
      <c r="V80" s="1060"/>
      <c r="W80" s="1060"/>
      <c r="X80" s="1060"/>
      <c r="Y80" s="1060"/>
      <c r="Z80" s="1060"/>
      <c r="AA80" s="1060"/>
      <c r="AB80" s="1060"/>
      <c r="AC80" s="1060"/>
      <c r="AD80" s="1060"/>
      <c r="AE80" s="1060"/>
      <c r="AF80" s="1060"/>
      <c r="AG80" s="1060"/>
      <c r="AH80" s="1060"/>
      <c r="AI80" s="1060"/>
      <c r="AJ80" s="1060"/>
      <c r="AK80" s="1060"/>
      <c r="AL80" s="1060"/>
      <c r="AM80" s="1060"/>
      <c r="AN80" s="1060"/>
      <c r="AO80" s="1060"/>
      <c r="AP80" s="1060"/>
      <c r="AQ80" s="1060"/>
      <c r="AR80" s="1060"/>
      <c r="AS80" s="1060"/>
      <c r="AT80" s="1060"/>
      <c r="AU80" s="1060"/>
      <c r="AV80" s="1060"/>
      <c r="AW80" s="1060"/>
      <c r="AX80" s="1060"/>
      <c r="AY80" s="1060"/>
      <c r="AZ80" s="1061"/>
      <c r="BA80" s="1061"/>
      <c r="BB80" s="1061"/>
      <c r="BC80" s="1061"/>
      <c r="BD80" s="1062"/>
      <c r="BE80" s="265"/>
      <c r="BF80" s="265"/>
      <c r="BG80" s="265"/>
      <c r="BH80" s="265"/>
      <c r="BI80" s="265"/>
      <c r="BJ80" s="265"/>
      <c r="BK80" s="265"/>
      <c r="BL80" s="265"/>
      <c r="BM80" s="265"/>
      <c r="BN80" s="265"/>
      <c r="BO80" s="265"/>
      <c r="BP80" s="265"/>
      <c r="BQ80" s="262">
        <v>74</v>
      </c>
      <c r="BR80" s="267"/>
      <c r="BS80" s="1042"/>
      <c r="BT80" s="1043"/>
      <c r="BU80" s="1043"/>
      <c r="BV80" s="1043"/>
      <c r="BW80" s="1043"/>
      <c r="BX80" s="1043"/>
      <c r="BY80" s="1043"/>
      <c r="BZ80" s="1043"/>
      <c r="CA80" s="1043"/>
      <c r="CB80" s="1043"/>
      <c r="CC80" s="1043"/>
      <c r="CD80" s="1043"/>
      <c r="CE80" s="1043"/>
      <c r="CF80" s="1043"/>
      <c r="CG80" s="1044"/>
      <c r="CH80" s="1045"/>
      <c r="CI80" s="1046"/>
      <c r="CJ80" s="1046"/>
      <c r="CK80" s="1046"/>
      <c r="CL80" s="1047"/>
      <c r="CM80" s="1045"/>
      <c r="CN80" s="1046"/>
      <c r="CO80" s="1046"/>
      <c r="CP80" s="1046"/>
      <c r="CQ80" s="1047"/>
      <c r="CR80" s="1045"/>
      <c r="CS80" s="1046"/>
      <c r="CT80" s="1046"/>
      <c r="CU80" s="1046"/>
      <c r="CV80" s="1047"/>
      <c r="CW80" s="1045"/>
      <c r="CX80" s="1046"/>
      <c r="CY80" s="1046"/>
      <c r="CZ80" s="1046"/>
      <c r="DA80" s="1047"/>
      <c r="DB80" s="1045"/>
      <c r="DC80" s="1046"/>
      <c r="DD80" s="1046"/>
      <c r="DE80" s="1046"/>
      <c r="DF80" s="1047"/>
      <c r="DG80" s="1045"/>
      <c r="DH80" s="1046"/>
      <c r="DI80" s="1046"/>
      <c r="DJ80" s="1046"/>
      <c r="DK80" s="1047"/>
      <c r="DL80" s="1045"/>
      <c r="DM80" s="1046"/>
      <c r="DN80" s="1046"/>
      <c r="DO80" s="1046"/>
      <c r="DP80" s="1047"/>
      <c r="DQ80" s="1045"/>
      <c r="DR80" s="1046"/>
      <c r="DS80" s="1046"/>
      <c r="DT80" s="1046"/>
      <c r="DU80" s="1047"/>
      <c r="DV80" s="1030"/>
      <c r="DW80" s="1031"/>
      <c r="DX80" s="1031"/>
      <c r="DY80" s="1031"/>
      <c r="DZ80" s="1032"/>
      <c r="EA80" s="246"/>
    </row>
    <row r="81" spans="1:131" s="247" customFormat="1" ht="26.25" customHeight="1">
      <c r="A81" s="261">
        <v>14</v>
      </c>
      <c r="B81" s="1063"/>
      <c r="C81" s="1064"/>
      <c r="D81" s="1064"/>
      <c r="E81" s="1064"/>
      <c r="F81" s="1064"/>
      <c r="G81" s="1064"/>
      <c r="H81" s="1064"/>
      <c r="I81" s="1064"/>
      <c r="J81" s="1064"/>
      <c r="K81" s="1064"/>
      <c r="L81" s="1064"/>
      <c r="M81" s="1064"/>
      <c r="N81" s="1064"/>
      <c r="O81" s="1064"/>
      <c r="P81" s="1065"/>
      <c r="Q81" s="1066"/>
      <c r="R81" s="1060"/>
      <c r="S81" s="1060"/>
      <c r="T81" s="1060"/>
      <c r="U81" s="1060"/>
      <c r="V81" s="1060"/>
      <c r="W81" s="1060"/>
      <c r="X81" s="1060"/>
      <c r="Y81" s="1060"/>
      <c r="Z81" s="1060"/>
      <c r="AA81" s="1060"/>
      <c r="AB81" s="1060"/>
      <c r="AC81" s="1060"/>
      <c r="AD81" s="1060"/>
      <c r="AE81" s="1060"/>
      <c r="AF81" s="1060"/>
      <c r="AG81" s="1060"/>
      <c r="AH81" s="1060"/>
      <c r="AI81" s="1060"/>
      <c r="AJ81" s="1060"/>
      <c r="AK81" s="1060"/>
      <c r="AL81" s="1060"/>
      <c r="AM81" s="1060"/>
      <c r="AN81" s="1060"/>
      <c r="AO81" s="1060"/>
      <c r="AP81" s="1060"/>
      <c r="AQ81" s="1060"/>
      <c r="AR81" s="1060"/>
      <c r="AS81" s="1060"/>
      <c r="AT81" s="1060"/>
      <c r="AU81" s="1060"/>
      <c r="AV81" s="1060"/>
      <c r="AW81" s="1060"/>
      <c r="AX81" s="1060"/>
      <c r="AY81" s="1060"/>
      <c r="AZ81" s="1061"/>
      <c r="BA81" s="1061"/>
      <c r="BB81" s="1061"/>
      <c r="BC81" s="1061"/>
      <c r="BD81" s="1062"/>
      <c r="BE81" s="265"/>
      <c r="BF81" s="265"/>
      <c r="BG81" s="265"/>
      <c r="BH81" s="265"/>
      <c r="BI81" s="265"/>
      <c r="BJ81" s="265"/>
      <c r="BK81" s="265"/>
      <c r="BL81" s="265"/>
      <c r="BM81" s="265"/>
      <c r="BN81" s="265"/>
      <c r="BO81" s="265"/>
      <c r="BP81" s="265"/>
      <c r="BQ81" s="262">
        <v>75</v>
      </c>
      <c r="BR81" s="267"/>
      <c r="BS81" s="1042"/>
      <c r="BT81" s="1043"/>
      <c r="BU81" s="1043"/>
      <c r="BV81" s="1043"/>
      <c r="BW81" s="1043"/>
      <c r="BX81" s="1043"/>
      <c r="BY81" s="1043"/>
      <c r="BZ81" s="1043"/>
      <c r="CA81" s="1043"/>
      <c r="CB81" s="1043"/>
      <c r="CC81" s="1043"/>
      <c r="CD81" s="1043"/>
      <c r="CE81" s="1043"/>
      <c r="CF81" s="1043"/>
      <c r="CG81" s="1044"/>
      <c r="CH81" s="1045"/>
      <c r="CI81" s="1046"/>
      <c r="CJ81" s="1046"/>
      <c r="CK81" s="1046"/>
      <c r="CL81" s="1047"/>
      <c r="CM81" s="1045"/>
      <c r="CN81" s="1046"/>
      <c r="CO81" s="1046"/>
      <c r="CP81" s="1046"/>
      <c r="CQ81" s="1047"/>
      <c r="CR81" s="1045"/>
      <c r="CS81" s="1046"/>
      <c r="CT81" s="1046"/>
      <c r="CU81" s="1046"/>
      <c r="CV81" s="1047"/>
      <c r="CW81" s="1045"/>
      <c r="CX81" s="1046"/>
      <c r="CY81" s="1046"/>
      <c r="CZ81" s="1046"/>
      <c r="DA81" s="1047"/>
      <c r="DB81" s="1045"/>
      <c r="DC81" s="1046"/>
      <c r="DD81" s="1046"/>
      <c r="DE81" s="1046"/>
      <c r="DF81" s="1047"/>
      <c r="DG81" s="1045"/>
      <c r="DH81" s="1046"/>
      <c r="DI81" s="1046"/>
      <c r="DJ81" s="1046"/>
      <c r="DK81" s="1047"/>
      <c r="DL81" s="1045"/>
      <c r="DM81" s="1046"/>
      <c r="DN81" s="1046"/>
      <c r="DO81" s="1046"/>
      <c r="DP81" s="1047"/>
      <c r="DQ81" s="1045"/>
      <c r="DR81" s="1046"/>
      <c r="DS81" s="1046"/>
      <c r="DT81" s="1046"/>
      <c r="DU81" s="1047"/>
      <c r="DV81" s="1030"/>
      <c r="DW81" s="1031"/>
      <c r="DX81" s="1031"/>
      <c r="DY81" s="1031"/>
      <c r="DZ81" s="1032"/>
      <c r="EA81" s="246"/>
    </row>
    <row r="82" spans="1:131" s="247" customFormat="1" ht="26.25" customHeight="1">
      <c r="A82" s="261">
        <v>15</v>
      </c>
      <c r="B82" s="1063"/>
      <c r="C82" s="1064"/>
      <c r="D82" s="1064"/>
      <c r="E82" s="1064"/>
      <c r="F82" s="1064"/>
      <c r="G82" s="1064"/>
      <c r="H82" s="1064"/>
      <c r="I82" s="1064"/>
      <c r="J82" s="1064"/>
      <c r="K82" s="1064"/>
      <c r="L82" s="1064"/>
      <c r="M82" s="1064"/>
      <c r="N82" s="1064"/>
      <c r="O82" s="1064"/>
      <c r="P82" s="1065"/>
      <c r="Q82" s="1066"/>
      <c r="R82" s="1060"/>
      <c r="S82" s="1060"/>
      <c r="T82" s="1060"/>
      <c r="U82" s="1060"/>
      <c r="V82" s="1060"/>
      <c r="W82" s="1060"/>
      <c r="X82" s="1060"/>
      <c r="Y82" s="1060"/>
      <c r="Z82" s="1060"/>
      <c r="AA82" s="1060"/>
      <c r="AB82" s="1060"/>
      <c r="AC82" s="1060"/>
      <c r="AD82" s="1060"/>
      <c r="AE82" s="1060"/>
      <c r="AF82" s="1060"/>
      <c r="AG82" s="1060"/>
      <c r="AH82" s="1060"/>
      <c r="AI82" s="1060"/>
      <c r="AJ82" s="1060"/>
      <c r="AK82" s="1060"/>
      <c r="AL82" s="1060"/>
      <c r="AM82" s="1060"/>
      <c r="AN82" s="1060"/>
      <c r="AO82" s="1060"/>
      <c r="AP82" s="1060"/>
      <c r="AQ82" s="1060"/>
      <c r="AR82" s="1060"/>
      <c r="AS82" s="1060"/>
      <c r="AT82" s="1060"/>
      <c r="AU82" s="1060"/>
      <c r="AV82" s="1060"/>
      <c r="AW82" s="1060"/>
      <c r="AX82" s="1060"/>
      <c r="AY82" s="1060"/>
      <c r="AZ82" s="1061"/>
      <c r="BA82" s="1061"/>
      <c r="BB82" s="1061"/>
      <c r="BC82" s="1061"/>
      <c r="BD82" s="1062"/>
      <c r="BE82" s="265"/>
      <c r="BF82" s="265"/>
      <c r="BG82" s="265"/>
      <c r="BH82" s="265"/>
      <c r="BI82" s="265"/>
      <c r="BJ82" s="265"/>
      <c r="BK82" s="265"/>
      <c r="BL82" s="265"/>
      <c r="BM82" s="265"/>
      <c r="BN82" s="265"/>
      <c r="BO82" s="265"/>
      <c r="BP82" s="265"/>
      <c r="BQ82" s="262">
        <v>76</v>
      </c>
      <c r="BR82" s="267"/>
      <c r="BS82" s="1042"/>
      <c r="BT82" s="1043"/>
      <c r="BU82" s="1043"/>
      <c r="BV82" s="1043"/>
      <c r="BW82" s="1043"/>
      <c r="BX82" s="1043"/>
      <c r="BY82" s="1043"/>
      <c r="BZ82" s="1043"/>
      <c r="CA82" s="1043"/>
      <c r="CB82" s="1043"/>
      <c r="CC82" s="1043"/>
      <c r="CD82" s="1043"/>
      <c r="CE82" s="1043"/>
      <c r="CF82" s="1043"/>
      <c r="CG82" s="1044"/>
      <c r="CH82" s="1045"/>
      <c r="CI82" s="1046"/>
      <c r="CJ82" s="1046"/>
      <c r="CK82" s="1046"/>
      <c r="CL82" s="1047"/>
      <c r="CM82" s="1045"/>
      <c r="CN82" s="1046"/>
      <c r="CO82" s="1046"/>
      <c r="CP82" s="1046"/>
      <c r="CQ82" s="1047"/>
      <c r="CR82" s="1045"/>
      <c r="CS82" s="1046"/>
      <c r="CT82" s="1046"/>
      <c r="CU82" s="1046"/>
      <c r="CV82" s="1047"/>
      <c r="CW82" s="1045"/>
      <c r="CX82" s="1046"/>
      <c r="CY82" s="1046"/>
      <c r="CZ82" s="1046"/>
      <c r="DA82" s="1047"/>
      <c r="DB82" s="1045"/>
      <c r="DC82" s="1046"/>
      <c r="DD82" s="1046"/>
      <c r="DE82" s="1046"/>
      <c r="DF82" s="1047"/>
      <c r="DG82" s="1045"/>
      <c r="DH82" s="1046"/>
      <c r="DI82" s="1046"/>
      <c r="DJ82" s="1046"/>
      <c r="DK82" s="1047"/>
      <c r="DL82" s="1045"/>
      <c r="DM82" s="1046"/>
      <c r="DN82" s="1046"/>
      <c r="DO82" s="1046"/>
      <c r="DP82" s="1047"/>
      <c r="DQ82" s="1045"/>
      <c r="DR82" s="1046"/>
      <c r="DS82" s="1046"/>
      <c r="DT82" s="1046"/>
      <c r="DU82" s="1047"/>
      <c r="DV82" s="1030"/>
      <c r="DW82" s="1031"/>
      <c r="DX82" s="1031"/>
      <c r="DY82" s="1031"/>
      <c r="DZ82" s="1032"/>
      <c r="EA82" s="246"/>
    </row>
    <row r="83" spans="1:131" s="247" customFormat="1" ht="26.25" customHeight="1">
      <c r="A83" s="261">
        <v>16</v>
      </c>
      <c r="B83" s="1063"/>
      <c r="C83" s="1064"/>
      <c r="D83" s="1064"/>
      <c r="E83" s="1064"/>
      <c r="F83" s="1064"/>
      <c r="G83" s="1064"/>
      <c r="H83" s="1064"/>
      <c r="I83" s="1064"/>
      <c r="J83" s="1064"/>
      <c r="K83" s="1064"/>
      <c r="L83" s="1064"/>
      <c r="M83" s="1064"/>
      <c r="N83" s="1064"/>
      <c r="O83" s="1064"/>
      <c r="P83" s="1065"/>
      <c r="Q83" s="1066"/>
      <c r="R83" s="1060"/>
      <c r="S83" s="1060"/>
      <c r="T83" s="1060"/>
      <c r="U83" s="1060"/>
      <c r="V83" s="1060"/>
      <c r="W83" s="1060"/>
      <c r="X83" s="1060"/>
      <c r="Y83" s="1060"/>
      <c r="Z83" s="1060"/>
      <c r="AA83" s="1060"/>
      <c r="AB83" s="1060"/>
      <c r="AC83" s="1060"/>
      <c r="AD83" s="1060"/>
      <c r="AE83" s="1060"/>
      <c r="AF83" s="1060"/>
      <c r="AG83" s="1060"/>
      <c r="AH83" s="1060"/>
      <c r="AI83" s="1060"/>
      <c r="AJ83" s="1060"/>
      <c r="AK83" s="1060"/>
      <c r="AL83" s="1060"/>
      <c r="AM83" s="1060"/>
      <c r="AN83" s="1060"/>
      <c r="AO83" s="1060"/>
      <c r="AP83" s="1060"/>
      <c r="AQ83" s="1060"/>
      <c r="AR83" s="1060"/>
      <c r="AS83" s="1060"/>
      <c r="AT83" s="1060"/>
      <c r="AU83" s="1060"/>
      <c r="AV83" s="1060"/>
      <c r="AW83" s="1060"/>
      <c r="AX83" s="1060"/>
      <c r="AY83" s="1060"/>
      <c r="AZ83" s="1061"/>
      <c r="BA83" s="1061"/>
      <c r="BB83" s="1061"/>
      <c r="BC83" s="1061"/>
      <c r="BD83" s="1062"/>
      <c r="BE83" s="265"/>
      <c r="BF83" s="265"/>
      <c r="BG83" s="265"/>
      <c r="BH83" s="265"/>
      <c r="BI83" s="265"/>
      <c r="BJ83" s="265"/>
      <c r="BK83" s="265"/>
      <c r="BL83" s="265"/>
      <c r="BM83" s="265"/>
      <c r="BN83" s="265"/>
      <c r="BO83" s="265"/>
      <c r="BP83" s="265"/>
      <c r="BQ83" s="262">
        <v>77</v>
      </c>
      <c r="BR83" s="267"/>
      <c r="BS83" s="1042"/>
      <c r="BT83" s="1043"/>
      <c r="BU83" s="1043"/>
      <c r="BV83" s="1043"/>
      <c r="BW83" s="1043"/>
      <c r="BX83" s="1043"/>
      <c r="BY83" s="1043"/>
      <c r="BZ83" s="1043"/>
      <c r="CA83" s="1043"/>
      <c r="CB83" s="1043"/>
      <c r="CC83" s="1043"/>
      <c r="CD83" s="1043"/>
      <c r="CE83" s="1043"/>
      <c r="CF83" s="1043"/>
      <c r="CG83" s="1044"/>
      <c r="CH83" s="1045"/>
      <c r="CI83" s="1046"/>
      <c r="CJ83" s="1046"/>
      <c r="CK83" s="1046"/>
      <c r="CL83" s="1047"/>
      <c r="CM83" s="1045"/>
      <c r="CN83" s="1046"/>
      <c r="CO83" s="1046"/>
      <c r="CP83" s="1046"/>
      <c r="CQ83" s="1047"/>
      <c r="CR83" s="1045"/>
      <c r="CS83" s="1046"/>
      <c r="CT83" s="1046"/>
      <c r="CU83" s="1046"/>
      <c r="CV83" s="1047"/>
      <c r="CW83" s="1045"/>
      <c r="CX83" s="1046"/>
      <c r="CY83" s="1046"/>
      <c r="CZ83" s="1046"/>
      <c r="DA83" s="1047"/>
      <c r="DB83" s="1045"/>
      <c r="DC83" s="1046"/>
      <c r="DD83" s="1046"/>
      <c r="DE83" s="1046"/>
      <c r="DF83" s="1047"/>
      <c r="DG83" s="1045"/>
      <c r="DH83" s="1046"/>
      <c r="DI83" s="1046"/>
      <c r="DJ83" s="1046"/>
      <c r="DK83" s="1047"/>
      <c r="DL83" s="1045"/>
      <c r="DM83" s="1046"/>
      <c r="DN83" s="1046"/>
      <c r="DO83" s="1046"/>
      <c r="DP83" s="1047"/>
      <c r="DQ83" s="1045"/>
      <c r="DR83" s="1046"/>
      <c r="DS83" s="1046"/>
      <c r="DT83" s="1046"/>
      <c r="DU83" s="1047"/>
      <c r="DV83" s="1030"/>
      <c r="DW83" s="1031"/>
      <c r="DX83" s="1031"/>
      <c r="DY83" s="1031"/>
      <c r="DZ83" s="1032"/>
      <c r="EA83" s="246"/>
    </row>
    <row r="84" spans="1:131" s="247" customFormat="1" ht="26.25" customHeight="1">
      <c r="A84" s="261">
        <v>17</v>
      </c>
      <c r="B84" s="1063"/>
      <c r="C84" s="1064"/>
      <c r="D84" s="1064"/>
      <c r="E84" s="1064"/>
      <c r="F84" s="1064"/>
      <c r="G84" s="1064"/>
      <c r="H84" s="1064"/>
      <c r="I84" s="1064"/>
      <c r="J84" s="1064"/>
      <c r="K84" s="1064"/>
      <c r="L84" s="1064"/>
      <c r="M84" s="1064"/>
      <c r="N84" s="1064"/>
      <c r="O84" s="1064"/>
      <c r="P84" s="1065"/>
      <c r="Q84" s="1066"/>
      <c r="R84" s="1060"/>
      <c r="S84" s="1060"/>
      <c r="T84" s="1060"/>
      <c r="U84" s="1060"/>
      <c r="V84" s="1060"/>
      <c r="W84" s="1060"/>
      <c r="X84" s="1060"/>
      <c r="Y84" s="1060"/>
      <c r="Z84" s="1060"/>
      <c r="AA84" s="1060"/>
      <c r="AB84" s="1060"/>
      <c r="AC84" s="1060"/>
      <c r="AD84" s="1060"/>
      <c r="AE84" s="1060"/>
      <c r="AF84" s="1060"/>
      <c r="AG84" s="1060"/>
      <c r="AH84" s="1060"/>
      <c r="AI84" s="1060"/>
      <c r="AJ84" s="1060"/>
      <c r="AK84" s="1060"/>
      <c r="AL84" s="1060"/>
      <c r="AM84" s="1060"/>
      <c r="AN84" s="1060"/>
      <c r="AO84" s="1060"/>
      <c r="AP84" s="1060"/>
      <c r="AQ84" s="1060"/>
      <c r="AR84" s="1060"/>
      <c r="AS84" s="1060"/>
      <c r="AT84" s="1060"/>
      <c r="AU84" s="1060"/>
      <c r="AV84" s="1060"/>
      <c r="AW84" s="1060"/>
      <c r="AX84" s="1060"/>
      <c r="AY84" s="1060"/>
      <c r="AZ84" s="1061"/>
      <c r="BA84" s="1061"/>
      <c r="BB84" s="1061"/>
      <c r="BC84" s="1061"/>
      <c r="BD84" s="1062"/>
      <c r="BE84" s="265"/>
      <c r="BF84" s="265"/>
      <c r="BG84" s="265"/>
      <c r="BH84" s="265"/>
      <c r="BI84" s="265"/>
      <c r="BJ84" s="265"/>
      <c r="BK84" s="265"/>
      <c r="BL84" s="265"/>
      <c r="BM84" s="265"/>
      <c r="BN84" s="265"/>
      <c r="BO84" s="265"/>
      <c r="BP84" s="265"/>
      <c r="BQ84" s="262">
        <v>78</v>
      </c>
      <c r="BR84" s="267"/>
      <c r="BS84" s="1042"/>
      <c r="BT84" s="1043"/>
      <c r="BU84" s="1043"/>
      <c r="BV84" s="1043"/>
      <c r="BW84" s="1043"/>
      <c r="BX84" s="1043"/>
      <c r="BY84" s="1043"/>
      <c r="BZ84" s="1043"/>
      <c r="CA84" s="1043"/>
      <c r="CB84" s="1043"/>
      <c r="CC84" s="1043"/>
      <c r="CD84" s="1043"/>
      <c r="CE84" s="1043"/>
      <c r="CF84" s="1043"/>
      <c r="CG84" s="1044"/>
      <c r="CH84" s="1045"/>
      <c r="CI84" s="1046"/>
      <c r="CJ84" s="1046"/>
      <c r="CK84" s="1046"/>
      <c r="CL84" s="1047"/>
      <c r="CM84" s="1045"/>
      <c r="CN84" s="1046"/>
      <c r="CO84" s="1046"/>
      <c r="CP84" s="1046"/>
      <c r="CQ84" s="1047"/>
      <c r="CR84" s="1045"/>
      <c r="CS84" s="1046"/>
      <c r="CT84" s="1046"/>
      <c r="CU84" s="1046"/>
      <c r="CV84" s="1047"/>
      <c r="CW84" s="1045"/>
      <c r="CX84" s="1046"/>
      <c r="CY84" s="1046"/>
      <c r="CZ84" s="1046"/>
      <c r="DA84" s="1047"/>
      <c r="DB84" s="1045"/>
      <c r="DC84" s="1046"/>
      <c r="DD84" s="1046"/>
      <c r="DE84" s="1046"/>
      <c r="DF84" s="1047"/>
      <c r="DG84" s="1045"/>
      <c r="DH84" s="1046"/>
      <c r="DI84" s="1046"/>
      <c r="DJ84" s="1046"/>
      <c r="DK84" s="1047"/>
      <c r="DL84" s="1045"/>
      <c r="DM84" s="1046"/>
      <c r="DN84" s="1046"/>
      <c r="DO84" s="1046"/>
      <c r="DP84" s="1047"/>
      <c r="DQ84" s="1045"/>
      <c r="DR84" s="1046"/>
      <c r="DS84" s="1046"/>
      <c r="DT84" s="1046"/>
      <c r="DU84" s="1047"/>
      <c r="DV84" s="1030"/>
      <c r="DW84" s="1031"/>
      <c r="DX84" s="1031"/>
      <c r="DY84" s="1031"/>
      <c r="DZ84" s="1032"/>
      <c r="EA84" s="246"/>
    </row>
    <row r="85" spans="1:131" s="247" customFormat="1" ht="26.25" customHeight="1">
      <c r="A85" s="261">
        <v>18</v>
      </c>
      <c r="B85" s="1063"/>
      <c r="C85" s="1064"/>
      <c r="D85" s="1064"/>
      <c r="E85" s="1064"/>
      <c r="F85" s="1064"/>
      <c r="G85" s="1064"/>
      <c r="H85" s="1064"/>
      <c r="I85" s="1064"/>
      <c r="J85" s="1064"/>
      <c r="K85" s="1064"/>
      <c r="L85" s="1064"/>
      <c r="M85" s="1064"/>
      <c r="N85" s="1064"/>
      <c r="O85" s="1064"/>
      <c r="P85" s="1065"/>
      <c r="Q85" s="1066"/>
      <c r="R85" s="1060"/>
      <c r="S85" s="1060"/>
      <c r="T85" s="1060"/>
      <c r="U85" s="1060"/>
      <c r="V85" s="1060"/>
      <c r="W85" s="1060"/>
      <c r="X85" s="1060"/>
      <c r="Y85" s="1060"/>
      <c r="Z85" s="1060"/>
      <c r="AA85" s="1060"/>
      <c r="AB85" s="1060"/>
      <c r="AC85" s="1060"/>
      <c r="AD85" s="1060"/>
      <c r="AE85" s="1060"/>
      <c r="AF85" s="1060"/>
      <c r="AG85" s="1060"/>
      <c r="AH85" s="1060"/>
      <c r="AI85" s="1060"/>
      <c r="AJ85" s="1060"/>
      <c r="AK85" s="1060"/>
      <c r="AL85" s="1060"/>
      <c r="AM85" s="1060"/>
      <c r="AN85" s="1060"/>
      <c r="AO85" s="1060"/>
      <c r="AP85" s="1060"/>
      <c r="AQ85" s="1060"/>
      <c r="AR85" s="1060"/>
      <c r="AS85" s="1060"/>
      <c r="AT85" s="1060"/>
      <c r="AU85" s="1060"/>
      <c r="AV85" s="1060"/>
      <c r="AW85" s="1060"/>
      <c r="AX85" s="1060"/>
      <c r="AY85" s="1060"/>
      <c r="AZ85" s="1061"/>
      <c r="BA85" s="1061"/>
      <c r="BB85" s="1061"/>
      <c r="BC85" s="1061"/>
      <c r="BD85" s="1062"/>
      <c r="BE85" s="265"/>
      <c r="BF85" s="265"/>
      <c r="BG85" s="265"/>
      <c r="BH85" s="265"/>
      <c r="BI85" s="265"/>
      <c r="BJ85" s="265"/>
      <c r="BK85" s="265"/>
      <c r="BL85" s="265"/>
      <c r="BM85" s="265"/>
      <c r="BN85" s="265"/>
      <c r="BO85" s="265"/>
      <c r="BP85" s="265"/>
      <c r="BQ85" s="262">
        <v>79</v>
      </c>
      <c r="BR85" s="267"/>
      <c r="BS85" s="1042"/>
      <c r="BT85" s="1043"/>
      <c r="BU85" s="1043"/>
      <c r="BV85" s="1043"/>
      <c r="BW85" s="1043"/>
      <c r="BX85" s="1043"/>
      <c r="BY85" s="1043"/>
      <c r="BZ85" s="1043"/>
      <c r="CA85" s="1043"/>
      <c r="CB85" s="1043"/>
      <c r="CC85" s="1043"/>
      <c r="CD85" s="1043"/>
      <c r="CE85" s="1043"/>
      <c r="CF85" s="1043"/>
      <c r="CG85" s="1044"/>
      <c r="CH85" s="1045"/>
      <c r="CI85" s="1046"/>
      <c r="CJ85" s="1046"/>
      <c r="CK85" s="1046"/>
      <c r="CL85" s="1047"/>
      <c r="CM85" s="1045"/>
      <c r="CN85" s="1046"/>
      <c r="CO85" s="1046"/>
      <c r="CP85" s="1046"/>
      <c r="CQ85" s="1047"/>
      <c r="CR85" s="1045"/>
      <c r="CS85" s="1046"/>
      <c r="CT85" s="1046"/>
      <c r="CU85" s="1046"/>
      <c r="CV85" s="1047"/>
      <c r="CW85" s="1045"/>
      <c r="CX85" s="1046"/>
      <c r="CY85" s="1046"/>
      <c r="CZ85" s="1046"/>
      <c r="DA85" s="1047"/>
      <c r="DB85" s="1045"/>
      <c r="DC85" s="1046"/>
      <c r="DD85" s="1046"/>
      <c r="DE85" s="1046"/>
      <c r="DF85" s="1047"/>
      <c r="DG85" s="1045"/>
      <c r="DH85" s="1046"/>
      <c r="DI85" s="1046"/>
      <c r="DJ85" s="1046"/>
      <c r="DK85" s="1047"/>
      <c r="DL85" s="1045"/>
      <c r="DM85" s="1046"/>
      <c r="DN85" s="1046"/>
      <c r="DO85" s="1046"/>
      <c r="DP85" s="1047"/>
      <c r="DQ85" s="1045"/>
      <c r="DR85" s="1046"/>
      <c r="DS85" s="1046"/>
      <c r="DT85" s="1046"/>
      <c r="DU85" s="1047"/>
      <c r="DV85" s="1030"/>
      <c r="DW85" s="1031"/>
      <c r="DX85" s="1031"/>
      <c r="DY85" s="1031"/>
      <c r="DZ85" s="1032"/>
      <c r="EA85" s="246"/>
    </row>
    <row r="86" spans="1:131" s="247" customFormat="1" ht="26.25" customHeight="1">
      <c r="A86" s="261">
        <v>19</v>
      </c>
      <c r="B86" s="1063"/>
      <c r="C86" s="1064"/>
      <c r="D86" s="1064"/>
      <c r="E86" s="1064"/>
      <c r="F86" s="1064"/>
      <c r="G86" s="1064"/>
      <c r="H86" s="1064"/>
      <c r="I86" s="1064"/>
      <c r="J86" s="1064"/>
      <c r="K86" s="1064"/>
      <c r="L86" s="1064"/>
      <c r="M86" s="1064"/>
      <c r="N86" s="1064"/>
      <c r="O86" s="1064"/>
      <c r="P86" s="1065"/>
      <c r="Q86" s="1066"/>
      <c r="R86" s="1060"/>
      <c r="S86" s="1060"/>
      <c r="T86" s="1060"/>
      <c r="U86" s="1060"/>
      <c r="V86" s="1060"/>
      <c r="W86" s="1060"/>
      <c r="X86" s="1060"/>
      <c r="Y86" s="1060"/>
      <c r="Z86" s="1060"/>
      <c r="AA86" s="1060"/>
      <c r="AB86" s="1060"/>
      <c r="AC86" s="1060"/>
      <c r="AD86" s="1060"/>
      <c r="AE86" s="1060"/>
      <c r="AF86" s="1060"/>
      <c r="AG86" s="1060"/>
      <c r="AH86" s="1060"/>
      <c r="AI86" s="1060"/>
      <c r="AJ86" s="1060"/>
      <c r="AK86" s="1060"/>
      <c r="AL86" s="1060"/>
      <c r="AM86" s="1060"/>
      <c r="AN86" s="1060"/>
      <c r="AO86" s="1060"/>
      <c r="AP86" s="1060"/>
      <c r="AQ86" s="1060"/>
      <c r="AR86" s="1060"/>
      <c r="AS86" s="1060"/>
      <c r="AT86" s="1060"/>
      <c r="AU86" s="1060"/>
      <c r="AV86" s="1060"/>
      <c r="AW86" s="1060"/>
      <c r="AX86" s="1060"/>
      <c r="AY86" s="1060"/>
      <c r="AZ86" s="1061"/>
      <c r="BA86" s="1061"/>
      <c r="BB86" s="1061"/>
      <c r="BC86" s="1061"/>
      <c r="BD86" s="1062"/>
      <c r="BE86" s="265"/>
      <c r="BF86" s="265"/>
      <c r="BG86" s="265"/>
      <c r="BH86" s="265"/>
      <c r="BI86" s="265"/>
      <c r="BJ86" s="265"/>
      <c r="BK86" s="265"/>
      <c r="BL86" s="265"/>
      <c r="BM86" s="265"/>
      <c r="BN86" s="265"/>
      <c r="BO86" s="265"/>
      <c r="BP86" s="265"/>
      <c r="BQ86" s="262">
        <v>80</v>
      </c>
      <c r="BR86" s="267"/>
      <c r="BS86" s="1042"/>
      <c r="BT86" s="1043"/>
      <c r="BU86" s="1043"/>
      <c r="BV86" s="1043"/>
      <c r="BW86" s="1043"/>
      <c r="BX86" s="1043"/>
      <c r="BY86" s="1043"/>
      <c r="BZ86" s="1043"/>
      <c r="CA86" s="1043"/>
      <c r="CB86" s="1043"/>
      <c r="CC86" s="1043"/>
      <c r="CD86" s="1043"/>
      <c r="CE86" s="1043"/>
      <c r="CF86" s="1043"/>
      <c r="CG86" s="1044"/>
      <c r="CH86" s="1045"/>
      <c r="CI86" s="1046"/>
      <c r="CJ86" s="1046"/>
      <c r="CK86" s="1046"/>
      <c r="CL86" s="1047"/>
      <c r="CM86" s="1045"/>
      <c r="CN86" s="1046"/>
      <c r="CO86" s="1046"/>
      <c r="CP86" s="1046"/>
      <c r="CQ86" s="1047"/>
      <c r="CR86" s="1045"/>
      <c r="CS86" s="1046"/>
      <c r="CT86" s="1046"/>
      <c r="CU86" s="1046"/>
      <c r="CV86" s="1047"/>
      <c r="CW86" s="1045"/>
      <c r="CX86" s="1046"/>
      <c r="CY86" s="1046"/>
      <c r="CZ86" s="1046"/>
      <c r="DA86" s="1047"/>
      <c r="DB86" s="1045"/>
      <c r="DC86" s="1046"/>
      <c r="DD86" s="1046"/>
      <c r="DE86" s="1046"/>
      <c r="DF86" s="1047"/>
      <c r="DG86" s="1045"/>
      <c r="DH86" s="1046"/>
      <c r="DI86" s="1046"/>
      <c r="DJ86" s="1046"/>
      <c r="DK86" s="1047"/>
      <c r="DL86" s="1045"/>
      <c r="DM86" s="1046"/>
      <c r="DN86" s="1046"/>
      <c r="DO86" s="1046"/>
      <c r="DP86" s="1047"/>
      <c r="DQ86" s="1045"/>
      <c r="DR86" s="1046"/>
      <c r="DS86" s="1046"/>
      <c r="DT86" s="1046"/>
      <c r="DU86" s="1047"/>
      <c r="DV86" s="1030"/>
      <c r="DW86" s="1031"/>
      <c r="DX86" s="1031"/>
      <c r="DY86" s="1031"/>
      <c r="DZ86" s="1032"/>
      <c r="EA86" s="246"/>
    </row>
    <row r="87" spans="1:131" s="247" customFormat="1" ht="26.25" customHeight="1">
      <c r="A87" s="269">
        <v>20</v>
      </c>
      <c r="B87" s="1053"/>
      <c r="C87" s="1054"/>
      <c r="D87" s="1054"/>
      <c r="E87" s="1054"/>
      <c r="F87" s="1054"/>
      <c r="G87" s="1054"/>
      <c r="H87" s="1054"/>
      <c r="I87" s="1054"/>
      <c r="J87" s="1054"/>
      <c r="K87" s="1054"/>
      <c r="L87" s="1054"/>
      <c r="M87" s="1054"/>
      <c r="N87" s="1054"/>
      <c r="O87" s="1054"/>
      <c r="P87" s="1055"/>
      <c r="Q87" s="1056"/>
      <c r="R87" s="1057"/>
      <c r="S87" s="1057"/>
      <c r="T87" s="1057"/>
      <c r="U87" s="1057"/>
      <c r="V87" s="1057"/>
      <c r="W87" s="1057"/>
      <c r="X87" s="1057"/>
      <c r="Y87" s="1057"/>
      <c r="Z87" s="1057"/>
      <c r="AA87" s="1057"/>
      <c r="AB87" s="1057"/>
      <c r="AC87" s="1057"/>
      <c r="AD87" s="1057"/>
      <c r="AE87" s="1057"/>
      <c r="AF87" s="1057"/>
      <c r="AG87" s="1057"/>
      <c r="AH87" s="1057"/>
      <c r="AI87" s="1057"/>
      <c r="AJ87" s="1057"/>
      <c r="AK87" s="1057"/>
      <c r="AL87" s="1057"/>
      <c r="AM87" s="1057"/>
      <c r="AN87" s="1057"/>
      <c r="AO87" s="1057"/>
      <c r="AP87" s="1057"/>
      <c r="AQ87" s="1057"/>
      <c r="AR87" s="1057"/>
      <c r="AS87" s="1057"/>
      <c r="AT87" s="1057"/>
      <c r="AU87" s="1057"/>
      <c r="AV87" s="1057"/>
      <c r="AW87" s="1057"/>
      <c r="AX87" s="1057"/>
      <c r="AY87" s="1057"/>
      <c r="AZ87" s="1058"/>
      <c r="BA87" s="1058"/>
      <c r="BB87" s="1058"/>
      <c r="BC87" s="1058"/>
      <c r="BD87" s="1059"/>
      <c r="BE87" s="265"/>
      <c r="BF87" s="265"/>
      <c r="BG87" s="265"/>
      <c r="BH87" s="265"/>
      <c r="BI87" s="265"/>
      <c r="BJ87" s="265"/>
      <c r="BK87" s="265"/>
      <c r="BL87" s="265"/>
      <c r="BM87" s="265"/>
      <c r="BN87" s="265"/>
      <c r="BO87" s="265"/>
      <c r="BP87" s="265"/>
      <c r="BQ87" s="262">
        <v>81</v>
      </c>
      <c r="BR87" s="267"/>
      <c r="BS87" s="1042"/>
      <c r="BT87" s="1043"/>
      <c r="BU87" s="1043"/>
      <c r="BV87" s="1043"/>
      <c r="BW87" s="1043"/>
      <c r="BX87" s="1043"/>
      <c r="BY87" s="1043"/>
      <c r="BZ87" s="1043"/>
      <c r="CA87" s="1043"/>
      <c r="CB87" s="1043"/>
      <c r="CC87" s="1043"/>
      <c r="CD87" s="1043"/>
      <c r="CE87" s="1043"/>
      <c r="CF87" s="1043"/>
      <c r="CG87" s="1044"/>
      <c r="CH87" s="1045"/>
      <c r="CI87" s="1046"/>
      <c r="CJ87" s="1046"/>
      <c r="CK87" s="1046"/>
      <c r="CL87" s="1047"/>
      <c r="CM87" s="1045"/>
      <c r="CN87" s="1046"/>
      <c r="CO87" s="1046"/>
      <c r="CP87" s="1046"/>
      <c r="CQ87" s="1047"/>
      <c r="CR87" s="1045"/>
      <c r="CS87" s="1046"/>
      <c r="CT87" s="1046"/>
      <c r="CU87" s="1046"/>
      <c r="CV87" s="1047"/>
      <c r="CW87" s="1045"/>
      <c r="CX87" s="1046"/>
      <c r="CY87" s="1046"/>
      <c r="CZ87" s="1046"/>
      <c r="DA87" s="1047"/>
      <c r="DB87" s="1045"/>
      <c r="DC87" s="1046"/>
      <c r="DD87" s="1046"/>
      <c r="DE87" s="1046"/>
      <c r="DF87" s="1047"/>
      <c r="DG87" s="1045"/>
      <c r="DH87" s="1046"/>
      <c r="DI87" s="1046"/>
      <c r="DJ87" s="1046"/>
      <c r="DK87" s="1047"/>
      <c r="DL87" s="1045"/>
      <c r="DM87" s="1046"/>
      <c r="DN87" s="1046"/>
      <c r="DO87" s="1046"/>
      <c r="DP87" s="1047"/>
      <c r="DQ87" s="1045"/>
      <c r="DR87" s="1046"/>
      <c r="DS87" s="1046"/>
      <c r="DT87" s="1046"/>
      <c r="DU87" s="1047"/>
      <c r="DV87" s="1030"/>
      <c r="DW87" s="1031"/>
      <c r="DX87" s="1031"/>
      <c r="DY87" s="1031"/>
      <c r="DZ87" s="1032"/>
      <c r="EA87" s="246"/>
    </row>
    <row r="88" spans="1:131" s="247" customFormat="1" ht="26.25" customHeight="1" thickBot="1">
      <c r="A88" s="264" t="s">
        <v>395</v>
      </c>
      <c r="B88" s="1033" t="s">
        <v>423</v>
      </c>
      <c r="C88" s="1034"/>
      <c r="D88" s="1034"/>
      <c r="E88" s="1034"/>
      <c r="F88" s="1034"/>
      <c r="G88" s="1034"/>
      <c r="H88" s="1034"/>
      <c r="I88" s="1034"/>
      <c r="J88" s="1034"/>
      <c r="K88" s="1034"/>
      <c r="L88" s="1034"/>
      <c r="M88" s="1034"/>
      <c r="N88" s="1034"/>
      <c r="O88" s="1034"/>
      <c r="P88" s="1035"/>
      <c r="Q88" s="1051"/>
      <c r="R88" s="1052"/>
      <c r="S88" s="1052"/>
      <c r="T88" s="1052"/>
      <c r="U88" s="1052"/>
      <c r="V88" s="1052"/>
      <c r="W88" s="1052"/>
      <c r="X88" s="1052"/>
      <c r="Y88" s="1052"/>
      <c r="Z88" s="1052"/>
      <c r="AA88" s="1052"/>
      <c r="AB88" s="1052"/>
      <c r="AC88" s="1052"/>
      <c r="AD88" s="1052"/>
      <c r="AE88" s="1052"/>
      <c r="AF88" s="1048">
        <f>SUM(AF68:AJ87)</f>
        <v>5475</v>
      </c>
      <c r="AG88" s="1048"/>
      <c r="AH88" s="1048"/>
      <c r="AI88" s="1048"/>
      <c r="AJ88" s="1048"/>
      <c r="AK88" s="1052"/>
      <c r="AL88" s="1052"/>
      <c r="AM88" s="1052"/>
      <c r="AN88" s="1052"/>
      <c r="AO88" s="1052"/>
      <c r="AP88" s="1048">
        <f>SUM(AP68:AT87)</f>
        <v>190</v>
      </c>
      <c r="AQ88" s="1048"/>
      <c r="AR88" s="1048"/>
      <c r="AS88" s="1048"/>
      <c r="AT88" s="1048"/>
      <c r="AU88" s="1048">
        <f>SUM(AU68:AY87)</f>
        <v>66</v>
      </c>
      <c r="AV88" s="1048"/>
      <c r="AW88" s="1048"/>
      <c r="AX88" s="1048"/>
      <c r="AY88" s="1048"/>
      <c r="AZ88" s="1049"/>
      <c r="BA88" s="1049"/>
      <c r="BB88" s="1049"/>
      <c r="BC88" s="1049"/>
      <c r="BD88" s="1050"/>
      <c r="BE88" s="265"/>
      <c r="BF88" s="265"/>
      <c r="BG88" s="265"/>
      <c r="BH88" s="265"/>
      <c r="BI88" s="265"/>
      <c r="BJ88" s="265"/>
      <c r="BK88" s="265"/>
      <c r="BL88" s="265"/>
      <c r="BM88" s="265"/>
      <c r="BN88" s="265"/>
      <c r="BO88" s="265"/>
      <c r="BP88" s="265"/>
      <c r="BQ88" s="262">
        <v>82</v>
      </c>
      <c r="BR88" s="267"/>
      <c r="BS88" s="1042"/>
      <c r="BT88" s="1043"/>
      <c r="BU88" s="1043"/>
      <c r="BV88" s="1043"/>
      <c r="BW88" s="1043"/>
      <c r="BX88" s="1043"/>
      <c r="BY88" s="1043"/>
      <c r="BZ88" s="1043"/>
      <c r="CA88" s="1043"/>
      <c r="CB88" s="1043"/>
      <c r="CC88" s="1043"/>
      <c r="CD88" s="1043"/>
      <c r="CE88" s="1043"/>
      <c r="CF88" s="1043"/>
      <c r="CG88" s="1044"/>
      <c r="CH88" s="1045"/>
      <c r="CI88" s="1046"/>
      <c r="CJ88" s="1046"/>
      <c r="CK88" s="1046"/>
      <c r="CL88" s="1047"/>
      <c r="CM88" s="1045"/>
      <c r="CN88" s="1046"/>
      <c r="CO88" s="1046"/>
      <c r="CP88" s="1046"/>
      <c r="CQ88" s="1047"/>
      <c r="CR88" s="1045"/>
      <c r="CS88" s="1046"/>
      <c r="CT88" s="1046"/>
      <c r="CU88" s="1046"/>
      <c r="CV88" s="1047"/>
      <c r="CW88" s="1045"/>
      <c r="CX88" s="1046"/>
      <c r="CY88" s="1046"/>
      <c r="CZ88" s="1046"/>
      <c r="DA88" s="1047"/>
      <c r="DB88" s="1045"/>
      <c r="DC88" s="1046"/>
      <c r="DD88" s="1046"/>
      <c r="DE88" s="1046"/>
      <c r="DF88" s="1047"/>
      <c r="DG88" s="1045"/>
      <c r="DH88" s="1046"/>
      <c r="DI88" s="1046"/>
      <c r="DJ88" s="1046"/>
      <c r="DK88" s="1047"/>
      <c r="DL88" s="1045"/>
      <c r="DM88" s="1046"/>
      <c r="DN88" s="1046"/>
      <c r="DO88" s="1046"/>
      <c r="DP88" s="1047"/>
      <c r="DQ88" s="1045"/>
      <c r="DR88" s="1046"/>
      <c r="DS88" s="1046"/>
      <c r="DT88" s="1046"/>
      <c r="DU88" s="1047"/>
      <c r="DV88" s="1030"/>
      <c r="DW88" s="1031"/>
      <c r="DX88" s="1031"/>
      <c r="DY88" s="1031"/>
      <c r="DZ88" s="1032"/>
      <c r="EA88" s="246"/>
    </row>
    <row r="89" spans="1:131" s="247" customFormat="1" ht="26.25" hidden="1" customHeight="1">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42"/>
      <c r="BT89" s="1043"/>
      <c r="BU89" s="1043"/>
      <c r="BV89" s="1043"/>
      <c r="BW89" s="1043"/>
      <c r="BX89" s="1043"/>
      <c r="BY89" s="1043"/>
      <c r="BZ89" s="1043"/>
      <c r="CA89" s="1043"/>
      <c r="CB89" s="1043"/>
      <c r="CC89" s="1043"/>
      <c r="CD89" s="1043"/>
      <c r="CE89" s="1043"/>
      <c r="CF89" s="1043"/>
      <c r="CG89" s="1044"/>
      <c r="CH89" s="1045"/>
      <c r="CI89" s="1046"/>
      <c r="CJ89" s="1046"/>
      <c r="CK89" s="1046"/>
      <c r="CL89" s="1047"/>
      <c r="CM89" s="1045"/>
      <c r="CN89" s="1046"/>
      <c r="CO89" s="1046"/>
      <c r="CP89" s="1046"/>
      <c r="CQ89" s="1047"/>
      <c r="CR89" s="1045"/>
      <c r="CS89" s="1046"/>
      <c r="CT89" s="1046"/>
      <c r="CU89" s="1046"/>
      <c r="CV89" s="1047"/>
      <c r="CW89" s="1045"/>
      <c r="CX89" s="1046"/>
      <c r="CY89" s="1046"/>
      <c r="CZ89" s="1046"/>
      <c r="DA89" s="1047"/>
      <c r="DB89" s="1045"/>
      <c r="DC89" s="1046"/>
      <c r="DD89" s="1046"/>
      <c r="DE89" s="1046"/>
      <c r="DF89" s="1047"/>
      <c r="DG89" s="1045"/>
      <c r="DH89" s="1046"/>
      <c r="DI89" s="1046"/>
      <c r="DJ89" s="1046"/>
      <c r="DK89" s="1047"/>
      <c r="DL89" s="1045"/>
      <c r="DM89" s="1046"/>
      <c r="DN89" s="1046"/>
      <c r="DO89" s="1046"/>
      <c r="DP89" s="1047"/>
      <c r="DQ89" s="1045"/>
      <c r="DR89" s="1046"/>
      <c r="DS89" s="1046"/>
      <c r="DT89" s="1046"/>
      <c r="DU89" s="1047"/>
      <c r="DV89" s="1030"/>
      <c r="DW89" s="1031"/>
      <c r="DX89" s="1031"/>
      <c r="DY89" s="1031"/>
      <c r="DZ89" s="1032"/>
      <c r="EA89" s="246"/>
    </row>
    <row r="90" spans="1:131" s="247" customFormat="1" ht="26.25" hidden="1" customHeight="1">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42"/>
      <c r="BT90" s="1043"/>
      <c r="BU90" s="1043"/>
      <c r="BV90" s="1043"/>
      <c r="BW90" s="1043"/>
      <c r="BX90" s="1043"/>
      <c r="BY90" s="1043"/>
      <c r="BZ90" s="1043"/>
      <c r="CA90" s="1043"/>
      <c r="CB90" s="1043"/>
      <c r="CC90" s="1043"/>
      <c r="CD90" s="1043"/>
      <c r="CE90" s="1043"/>
      <c r="CF90" s="1043"/>
      <c r="CG90" s="1044"/>
      <c r="CH90" s="1045"/>
      <c r="CI90" s="1046"/>
      <c r="CJ90" s="1046"/>
      <c r="CK90" s="1046"/>
      <c r="CL90" s="1047"/>
      <c r="CM90" s="1045"/>
      <c r="CN90" s="1046"/>
      <c r="CO90" s="1046"/>
      <c r="CP90" s="1046"/>
      <c r="CQ90" s="1047"/>
      <c r="CR90" s="1045"/>
      <c r="CS90" s="1046"/>
      <c r="CT90" s="1046"/>
      <c r="CU90" s="1046"/>
      <c r="CV90" s="1047"/>
      <c r="CW90" s="1045"/>
      <c r="CX90" s="1046"/>
      <c r="CY90" s="1046"/>
      <c r="CZ90" s="1046"/>
      <c r="DA90" s="1047"/>
      <c r="DB90" s="1045"/>
      <c r="DC90" s="1046"/>
      <c r="DD90" s="1046"/>
      <c r="DE90" s="1046"/>
      <c r="DF90" s="1047"/>
      <c r="DG90" s="1045"/>
      <c r="DH90" s="1046"/>
      <c r="DI90" s="1046"/>
      <c r="DJ90" s="1046"/>
      <c r="DK90" s="1047"/>
      <c r="DL90" s="1045"/>
      <c r="DM90" s="1046"/>
      <c r="DN90" s="1046"/>
      <c r="DO90" s="1046"/>
      <c r="DP90" s="1047"/>
      <c r="DQ90" s="1045"/>
      <c r="DR90" s="1046"/>
      <c r="DS90" s="1046"/>
      <c r="DT90" s="1046"/>
      <c r="DU90" s="1047"/>
      <c r="DV90" s="1030"/>
      <c r="DW90" s="1031"/>
      <c r="DX90" s="1031"/>
      <c r="DY90" s="1031"/>
      <c r="DZ90" s="1032"/>
      <c r="EA90" s="246"/>
    </row>
    <row r="91" spans="1:131" s="247" customFormat="1" ht="26.25" hidden="1" customHeight="1">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42"/>
      <c r="BT91" s="1043"/>
      <c r="BU91" s="1043"/>
      <c r="BV91" s="1043"/>
      <c r="BW91" s="1043"/>
      <c r="BX91" s="1043"/>
      <c r="BY91" s="1043"/>
      <c r="BZ91" s="1043"/>
      <c r="CA91" s="1043"/>
      <c r="CB91" s="1043"/>
      <c r="CC91" s="1043"/>
      <c r="CD91" s="1043"/>
      <c r="CE91" s="1043"/>
      <c r="CF91" s="1043"/>
      <c r="CG91" s="1044"/>
      <c r="CH91" s="1045"/>
      <c r="CI91" s="1046"/>
      <c r="CJ91" s="1046"/>
      <c r="CK91" s="1046"/>
      <c r="CL91" s="1047"/>
      <c r="CM91" s="1045"/>
      <c r="CN91" s="1046"/>
      <c r="CO91" s="1046"/>
      <c r="CP91" s="1046"/>
      <c r="CQ91" s="1047"/>
      <c r="CR91" s="1045"/>
      <c r="CS91" s="1046"/>
      <c r="CT91" s="1046"/>
      <c r="CU91" s="1046"/>
      <c r="CV91" s="1047"/>
      <c r="CW91" s="1045"/>
      <c r="CX91" s="1046"/>
      <c r="CY91" s="1046"/>
      <c r="CZ91" s="1046"/>
      <c r="DA91" s="1047"/>
      <c r="DB91" s="1045"/>
      <c r="DC91" s="1046"/>
      <c r="DD91" s="1046"/>
      <c r="DE91" s="1046"/>
      <c r="DF91" s="1047"/>
      <c r="DG91" s="1045"/>
      <c r="DH91" s="1046"/>
      <c r="DI91" s="1046"/>
      <c r="DJ91" s="1046"/>
      <c r="DK91" s="1047"/>
      <c r="DL91" s="1045"/>
      <c r="DM91" s="1046"/>
      <c r="DN91" s="1046"/>
      <c r="DO91" s="1046"/>
      <c r="DP91" s="1047"/>
      <c r="DQ91" s="1045"/>
      <c r="DR91" s="1046"/>
      <c r="DS91" s="1046"/>
      <c r="DT91" s="1046"/>
      <c r="DU91" s="1047"/>
      <c r="DV91" s="1030"/>
      <c r="DW91" s="1031"/>
      <c r="DX91" s="1031"/>
      <c r="DY91" s="1031"/>
      <c r="DZ91" s="1032"/>
      <c r="EA91" s="246"/>
    </row>
    <row r="92" spans="1:131" s="247" customFormat="1" ht="26.25" hidden="1" customHeight="1">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42"/>
      <c r="BT92" s="1043"/>
      <c r="BU92" s="1043"/>
      <c r="BV92" s="1043"/>
      <c r="BW92" s="1043"/>
      <c r="BX92" s="1043"/>
      <c r="BY92" s="1043"/>
      <c r="BZ92" s="1043"/>
      <c r="CA92" s="1043"/>
      <c r="CB92" s="1043"/>
      <c r="CC92" s="1043"/>
      <c r="CD92" s="1043"/>
      <c r="CE92" s="1043"/>
      <c r="CF92" s="1043"/>
      <c r="CG92" s="1044"/>
      <c r="CH92" s="1045"/>
      <c r="CI92" s="1046"/>
      <c r="CJ92" s="1046"/>
      <c r="CK92" s="1046"/>
      <c r="CL92" s="1047"/>
      <c r="CM92" s="1045"/>
      <c r="CN92" s="1046"/>
      <c r="CO92" s="1046"/>
      <c r="CP92" s="1046"/>
      <c r="CQ92" s="1047"/>
      <c r="CR92" s="1045"/>
      <c r="CS92" s="1046"/>
      <c r="CT92" s="1046"/>
      <c r="CU92" s="1046"/>
      <c r="CV92" s="1047"/>
      <c r="CW92" s="1045"/>
      <c r="CX92" s="1046"/>
      <c r="CY92" s="1046"/>
      <c r="CZ92" s="1046"/>
      <c r="DA92" s="1047"/>
      <c r="DB92" s="1045"/>
      <c r="DC92" s="1046"/>
      <c r="DD92" s="1046"/>
      <c r="DE92" s="1046"/>
      <c r="DF92" s="1047"/>
      <c r="DG92" s="1045"/>
      <c r="DH92" s="1046"/>
      <c r="DI92" s="1046"/>
      <c r="DJ92" s="1046"/>
      <c r="DK92" s="1047"/>
      <c r="DL92" s="1045"/>
      <c r="DM92" s="1046"/>
      <c r="DN92" s="1046"/>
      <c r="DO92" s="1046"/>
      <c r="DP92" s="1047"/>
      <c r="DQ92" s="1045"/>
      <c r="DR92" s="1046"/>
      <c r="DS92" s="1046"/>
      <c r="DT92" s="1046"/>
      <c r="DU92" s="1047"/>
      <c r="DV92" s="1030"/>
      <c r="DW92" s="1031"/>
      <c r="DX92" s="1031"/>
      <c r="DY92" s="1031"/>
      <c r="DZ92" s="1032"/>
      <c r="EA92" s="246"/>
    </row>
    <row r="93" spans="1:131" s="247" customFormat="1" ht="26.25" hidden="1" customHeight="1">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42"/>
      <c r="BT93" s="1043"/>
      <c r="BU93" s="1043"/>
      <c r="BV93" s="1043"/>
      <c r="BW93" s="1043"/>
      <c r="BX93" s="1043"/>
      <c r="BY93" s="1043"/>
      <c r="BZ93" s="1043"/>
      <c r="CA93" s="1043"/>
      <c r="CB93" s="1043"/>
      <c r="CC93" s="1043"/>
      <c r="CD93" s="1043"/>
      <c r="CE93" s="1043"/>
      <c r="CF93" s="1043"/>
      <c r="CG93" s="1044"/>
      <c r="CH93" s="1045"/>
      <c r="CI93" s="1046"/>
      <c r="CJ93" s="1046"/>
      <c r="CK93" s="1046"/>
      <c r="CL93" s="1047"/>
      <c r="CM93" s="1045"/>
      <c r="CN93" s="1046"/>
      <c r="CO93" s="1046"/>
      <c r="CP93" s="1046"/>
      <c r="CQ93" s="1047"/>
      <c r="CR93" s="1045"/>
      <c r="CS93" s="1046"/>
      <c r="CT93" s="1046"/>
      <c r="CU93" s="1046"/>
      <c r="CV93" s="1047"/>
      <c r="CW93" s="1045"/>
      <c r="CX93" s="1046"/>
      <c r="CY93" s="1046"/>
      <c r="CZ93" s="1046"/>
      <c r="DA93" s="1047"/>
      <c r="DB93" s="1045"/>
      <c r="DC93" s="1046"/>
      <c r="DD93" s="1046"/>
      <c r="DE93" s="1046"/>
      <c r="DF93" s="1047"/>
      <c r="DG93" s="1045"/>
      <c r="DH93" s="1046"/>
      <c r="DI93" s="1046"/>
      <c r="DJ93" s="1046"/>
      <c r="DK93" s="1047"/>
      <c r="DL93" s="1045"/>
      <c r="DM93" s="1046"/>
      <c r="DN93" s="1046"/>
      <c r="DO93" s="1046"/>
      <c r="DP93" s="1047"/>
      <c r="DQ93" s="1045"/>
      <c r="DR93" s="1046"/>
      <c r="DS93" s="1046"/>
      <c r="DT93" s="1046"/>
      <c r="DU93" s="1047"/>
      <c r="DV93" s="1030"/>
      <c r="DW93" s="1031"/>
      <c r="DX93" s="1031"/>
      <c r="DY93" s="1031"/>
      <c r="DZ93" s="1032"/>
      <c r="EA93" s="246"/>
    </row>
    <row r="94" spans="1:131" s="247" customFormat="1" ht="26.25" hidden="1" customHeight="1">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42"/>
      <c r="BT94" s="1043"/>
      <c r="BU94" s="1043"/>
      <c r="BV94" s="1043"/>
      <c r="BW94" s="1043"/>
      <c r="BX94" s="1043"/>
      <c r="BY94" s="1043"/>
      <c r="BZ94" s="1043"/>
      <c r="CA94" s="1043"/>
      <c r="CB94" s="1043"/>
      <c r="CC94" s="1043"/>
      <c r="CD94" s="1043"/>
      <c r="CE94" s="1043"/>
      <c r="CF94" s="1043"/>
      <c r="CG94" s="1044"/>
      <c r="CH94" s="1045"/>
      <c r="CI94" s="1046"/>
      <c r="CJ94" s="1046"/>
      <c r="CK94" s="1046"/>
      <c r="CL94" s="1047"/>
      <c r="CM94" s="1045"/>
      <c r="CN94" s="1046"/>
      <c r="CO94" s="1046"/>
      <c r="CP94" s="1046"/>
      <c r="CQ94" s="1047"/>
      <c r="CR94" s="1045"/>
      <c r="CS94" s="1046"/>
      <c r="CT94" s="1046"/>
      <c r="CU94" s="1046"/>
      <c r="CV94" s="1047"/>
      <c r="CW94" s="1045"/>
      <c r="CX94" s="1046"/>
      <c r="CY94" s="1046"/>
      <c r="CZ94" s="1046"/>
      <c r="DA94" s="1047"/>
      <c r="DB94" s="1045"/>
      <c r="DC94" s="1046"/>
      <c r="DD94" s="1046"/>
      <c r="DE94" s="1046"/>
      <c r="DF94" s="1047"/>
      <c r="DG94" s="1045"/>
      <c r="DH94" s="1046"/>
      <c r="DI94" s="1046"/>
      <c r="DJ94" s="1046"/>
      <c r="DK94" s="1047"/>
      <c r="DL94" s="1045"/>
      <c r="DM94" s="1046"/>
      <c r="DN94" s="1046"/>
      <c r="DO94" s="1046"/>
      <c r="DP94" s="1047"/>
      <c r="DQ94" s="1045"/>
      <c r="DR94" s="1046"/>
      <c r="DS94" s="1046"/>
      <c r="DT94" s="1046"/>
      <c r="DU94" s="1047"/>
      <c r="DV94" s="1030"/>
      <c r="DW94" s="1031"/>
      <c r="DX94" s="1031"/>
      <c r="DY94" s="1031"/>
      <c r="DZ94" s="1032"/>
      <c r="EA94" s="246"/>
    </row>
    <row r="95" spans="1:131" s="247" customFormat="1" ht="26.25" hidden="1" customHeight="1">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42"/>
      <c r="BT95" s="1043"/>
      <c r="BU95" s="1043"/>
      <c r="BV95" s="1043"/>
      <c r="BW95" s="1043"/>
      <c r="BX95" s="1043"/>
      <c r="BY95" s="1043"/>
      <c r="BZ95" s="1043"/>
      <c r="CA95" s="1043"/>
      <c r="CB95" s="1043"/>
      <c r="CC95" s="1043"/>
      <c r="CD95" s="1043"/>
      <c r="CE95" s="1043"/>
      <c r="CF95" s="1043"/>
      <c r="CG95" s="1044"/>
      <c r="CH95" s="1045"/>
      <c r="CI95" s="1046"/>
      <c r="CJ95" s="1046"/>
      <c r="CK95" s="1046"/>
      <c r="CL95" s="1047"/>
      <c r="CM95" s="1045"/>
      <c r="CN95" s="1046"/>
      <c r="CO95" s="1046"/>
      <c r="CP95" s="1046"/>
      <c r="CQ95" s="1047"/>
      <c r="CR95" s="1045"/>
      <c r="CS95" s="1046"/>
      <c r="CT95" s="1046"/>
      <c r="CU95" s="1046"/>
      <c r="CV95" s="1047"/>
      <c r="CW95" s="1045"/>
      <c r="CX95" s="1046"/>
      <c r="CY95" s="1046"/>
      <c r="CZ95" s="1046"/>
      <c r="DA95" s="1047"/>
      <c r="DB95" s="1045"/>
      <c r="DC95" s="1046"/>
      <c r="DD95" s="1046"/>
      <c r="DE95" s="1046"/>
      <c r="DF95" s="1047"/>
      <c r="DG95" s="1045"/>
      <c r="DH95" s="1046"/>
      <c r="DI95" s="1046"/>
      <c r="DJ95" s="1046"/>
      <c r="DK95" s="1047"/>
      <c r="DL95" s="1045"/>
      <c r="DM95" s="1046"/>
      <c r="DN95" s="1046"/>
      <c r="DO95" s="1046"/>
      <c r="DP95" s="1047"/>
      <c r="DQ95" s="1045"/>
      <c r="DR95" s="1046"/>
      <c r="DS95" s="1046"/>
      <c r="DT95" s="1046"/>
      <c r="DU95" s="1047"/>
      <c r="DV95" s="1030"/>
      <c r="DW95" s="1031"/>
      <c r="DX95" s="1031"/>
      <c r="DY95" s="1031"/>
      <c r="DZ95" s="1032"/>
      <c r="EA95" s="246"/>
    </row>
    <row r="96" spans="1:131" s="247" customFormat="1" ht="26.25" hidden="1" customHeight="1">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42"/>
      <c r="BT96" s="1043"/>
      <c r="BU96" s="1043"/>
      <c r="BV96" s="1043"/>
      <c r="BW96" s="1043"/>
      <c r="BX96" s="1043"/>
      <c r="BY96" s="1043"/>
      <c r="BZ96" s="1043"/>
      <c r="CA96" s="1043"/>
      <c r="CB96" s="1043"/>
      <c r="CC96" s="1043"/>
      <c r="CD96" s="1043"/>
      <c r="CE96" s="1043"/>
      <c r="CF96" s="1043"/>
      <c r="CG96" s="1044"/>
      <c r="CH96" s="1045"/>
      <c r="CI96" s="1046"/>
      <c r="CJ96" s="1046"/>
      <c r="CK96" s="1046"/>
      <c r="CL96" s="1047"/>
      <c r="CM96" s="1045"/>
      <c r="CN96" s="1046"/>
      <c r="CO96" s="1046"/>
      <c r="CP96" s="1046"/>
      <c r="CQ96" s="1047"/>
      <c r="CR96" s="1045"/>
      <c r="CS96" s="1046"/>
      <c r="CT96" s="1046"/>
      <c r="CU96" s="1046"/>
      <c r="CV96" s="1047"/>
      <c r="CW96" s="1045"/>
      <c r="CX96" s="1046"/>
      <c r="CY96" s="1046"/>
      <c r="CZ96" s="1046"/>
      <c r="DA96" s="1047"/>
      <c r="DB96" s="1045"/>
      <c r="DC96" s="1046"/>
      <c r="DD96" s="1046"/>
      <c r="DE96" s="1046"/>
      <c r="DF96" s="1047"/>
      <c r="DG96" s="1045"/>
      <c r="DH96" s="1046"/>
      <c r="DI96" s="1046"/>
      <c r="DJ96" s="1046"/>
      <c r="DK96" s="1047"/>
      <c r="DL96" s="1045"/>
      <c r="DM96" s="1046"/>
      <c r="DN96" s="1046"/>
      <c r="DO96" s="1046"/>
      <c r="DP96" s="1047"/>
      <c r="DQ96" s="1045"/>
      <c r="DR96" s="1046"/>
      <c r="DS96" s="1046"/>
      <c r="DT96" s="1046"/>
      <c r="DU96" s="1047"/>
      <c r="DV96" s="1030"/>
      <c r="DW96" s="1031"/>
      <c r="DX96" s="1031"/>
      <c r="DY96" s="1031"/>
      <c r="DZ96" s="1032"/>
      <c r="EA96" s="246"/>
    </row>
    <row r="97" spans="1:131" s="247" customFormat="1" ht="26.25" hidden="1" customHeight="1">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42"/>
      <c r="BT97" s="1043"/>
      <c r="BU97" s="1043"/>
      <c r="BV97" s="1043"/>
      <c r="BW97" s="1043"/>
      <c r="BX97" s="1043"/>
      <c r="BY97" s="1043"/>
      <c r="BZ97" s="1043"/>
      <c r="CA97" s="1043"/>
      <c r="CB97" s="1043"/>
      <c r="CC97" s="1043"/>
      <c r="CD97" s="1043"/>
      <c r="CE97" s="1043"/>
      <c r="CF97" s="1043"/>
      <c r="CG97" s="1044"/>
      <c r="CH97" s="1045"/>
      <c r="CI97" s="1046"/>
      <c r="CJ97" s="1046"/>
      <c r="CK97" s="1046"/>
      <c r="CL97" s="1047"/>
      <c r="CM97" s="1045"/>
      <c r="CN97" s="1046"/>
      <c r="CO97" s="1046"/>
      <c r="CP97" s="1046"/>
      <c r="CQ97" s="1047"/>
      <c r="CR97" s="1045"/>
      <c r="CS97" s="1046"/>
      <c r="CT97" s="1046"/>
      <c r="CU97" s="1046"/>
      <c r="CV97" s="1047"/>
      <c r="CW97" s="1045"/>
      <c r="CX97" s="1046"/>
      <c r="CY97" s="1046"/>
      <c r="CZ97" s="1046"/>
      <c r="DA97" s="1047"/>
      <c r="DB97" s="1045"/>
      <c r="DC97" s="1046"/>
      <c r="DD97" s="1046"/>
      <c r="DE97" s="1046"/>
      <c r="DF97" s="1047"/>
      <c r="DG97" s="1045"/>
      <c r="DH97" s="1046"/>
      <c r="DI97" s="1046"/>
      <c r="DJ97" s="1046"/>
      <c r="DK97" s="1047"/>
      <c r="DL97" s="1045"/>
      <c r="DM97" s="1046"/>
      <c r="DN97" s="1046"/>
      <c r="DO97" s="1046"/>
      <c r="DP97" s="1047"/>
      <c r="DQ97" s="1045"/>
      <c r="DR97" s="1046"/>
      <c r="DS97" s="1046"/>
      <c r="DT97" s="1046"/>
      <c r="DU97" s="1047"/>
      <c r="DV97" s="1030"/>
      <c r="DW97" s="1031"/>
      <c r="DX97" s="1031"/>
      <c r="DY97" s="1031"/>
      <c r="DZ97" s="1032"/>
      <c r="EA97" s="246"/>
    </row>
    <row r="98" spans="1:131" s="247" customFormat="1" ht="26.25" hidden="1" customHeight="1">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42"/>
      <c r="BT98" s="1043"/>
      <c r="BU98" s="1043"/>
      <c r="BV98" s="1043"/>
      <c r="BW98" s="1043"/>
      <c r="BX98" s="1043"/>
      <c r="BY98" s="1043"/>
      <c r="BZ98" s="1043"/>
      <c r="CA98" s="1043"/>
      <c r="CB98" s="1043"/>
      <c r="CC98" s="1043"/>
      <c r="CD98" s="1043"/>
      <c r="CE98" s="1043"/>
      <c r="CF98" s="1043"/>
      <c r="CG98" s="1044"/>
      <c r="CH98" s="1045"/>
      <c r="CI98" s="1046"/>
      <c r="CJ98" s="1046"/>
      <c r="CK98" s="1046"/>
      <c r="CL98" s="1047"/>
      <c r="CM98" s="1045"/>
      <c r="CN98" s="1046"/>
      <c r="CO98" s="1046"/>
      <c r="CP98" s="1046"/>
      <c r="CQ98" s="1047"/>
      <c r="CR98" s="1045"/>
      <c r="CS98" s="1046"/>
      <c r="CT98" s="1046"/>
      <c r="CU98" s="1046"/>
      <c r="CV98" s="1047"/>
      <c r="CW98" s="1045"/>
      <c r="CX98" s="1046"/>
      <c r="CY98" s="1046"/>
      <c r="CZ98" s="1046"/>
      <c r="DA98" s="1047"/>
      <c r="DB98" s="1045"/>
      <c r="DC98" s="1046"/>
      <c r="DD98" s="1046"/>
      <c r="DE98" s="1046"/>
      <c r="DF98" s="1047"/>
      <c r="DG98" s="1045"/>
      <c r="DH98" s="1046"/>
      <c r="DI98" s="1046"/>
      <c r="DJ98" s="1046"/>
      <c r="DK98" s="1047"/>
      <c r="DL98" s="1045"/>
      <c r="DM98" s="1046"/>
      <c r="DN98" s="1046"/>
      <c r="DO98" s="1046"/>
      <c r="DP98" s="1047"/>
      <c r="DQ98" s="1045"/>
      <c r="DR98" s="1046"/>
      <c r="DS98" s="1046"/>
      <c r="DT98" s="1046"/>
      <c r="DU98" s="1047"/>
      <c r="DV98" s="1030"/>
      <c r="DW98" s="1031"/>
      <c r="DX98" s="1031"/>
      <c r="DY98" s="1031"/>
      <c r="DZ98" s="1032"/>
      <c r="EA98" s="246"/>
    </row>
    <row r="99" spans="1:131" s="247" customFormat="1" ht="26.25" hidden="1" customHeight="1">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42"/>
      <c r="BT99" s="1043"/>
      <c r="BU99" s="1043"/>
      <c r="BV99" s="1043"/>
      <c r="BW99" s="1043"/>
      <c r="BX99" s="1043"/>
      <c r="BY99" s="1043"/>
      <c r="BZ99" s="1043"/>
      <c r="CA99" s="1043"/>
      <c r="CB99" s="1043"/>
      <c r="CC99" s="1043"/>
      <c r="CD99" s="1043"/>
      <c r="CE99" s="1043"/>
      <c r="CF99" s="1043"/>
      <c r="CG99" s="1044"/>
      <c r="CH99" s="1045"/>
      <c r="CI99" s="1046"/>
      <c r="CJ99" s="1046"/>
      <c r="CK99" s="1046"/>
      <c r="CL99" s="1047"/>
      <c r="CM99" s="1045"/>
      <c r="CN99" s="1046"/>
      <c r="CO99" s="1046"/>
      <c r="CP99" s="1046"/>
      <c r="CQ99" s="1047"/>
      <c r="CR99" s="1045"/>
      <c r="CS99" s="1046"/>
      <c r="CT99" s="1046"/>
      <c r="CU99" s="1046"/>
      <c r="CV99" s="1047"/>
      <c r="CW99" s="1045"/>
      <c r="CX99" s="1046"/>
      <c r="CY99" s="1046"/>
      <c r="CZ99" s="1046"/>
      <c r="DA99" s="1047"/>
      <c r="DB99" s="1045"/>
      <c r="DC99" s="1046"/>
      <c r="DD99" s="1046"/>
      <c r="DE99" s="1046"/>
      <c r="DF99" s="1047"/>
      <c r="DG99" s="1045"/>
      <c r="DH99" s="1046"/>
      <c r="DI99" s="1046"/>
      <c r="DJ99" s="1046"/>
      <c r="DK99" s="1047"/>
      <c r="DL99" s="1045"/>
      <c r="DM99" s="1046"/>
      <c r="DN99" s="1046"/>
      <c r="DO99" s="1046"/>
      <c r="DP99" s="1047"/>
      <c r="DQ99" s="1045"/>
      <c r="DR99" s="1046"/>
      <c r="DS99" s="1046"/>
      <c r="DT99" s="1046"/>
      <c r="DU99" s="1047"/>
      <c r="DV99" s="1030"/>
      <c r="DW99" s="1031"/>
      <c r="DX99" s="1031"/>
      <c r="DY99" s="1031"/>
      <c r="DZ99" s="1032"/>
      <c r="EA99" s="246"/>
    </row>
    <row r="100" spans="1:131" s="247" customFormat="1" ht="26.25" hidden="1" customHeight="1">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42"/>
      <c r="BT100" s="1043"/>
      <c r="BU100" s="1043"/>
      <c r="BV100" s="1043"/>
      <c r="BW100" s="1043"/>
      <c r="BX100" s="1043"/>
      <c r="BY100" s="1043"/>
      <c r="BZ100" s="1043"/>
      <c r="CA100" s="1043"/>
      <c r="CB100" s="1043"/>
      <c r="CC100" s="1043"/>
      <c r="CD100" s="1043"/>
      <c r="CE100" s="1043"/>
      <c r="CF100" s="1043"/>
      <c r="CG100" s="1044"/>
      <c r="CH100" s="1045"/>
      <c r="CI100" s="1046"/>
      <c r="CJ100" s="1046"/>
      <c r="CK100" s="1046"/>
      <c r="CL100" s="1047"/>
      <c r="CM100" s="1045"/>
      <c r="CN100" s="1046"/>
      <c r="CO100" s="1046"/>
      <c r="CP100" s="1046"/>
      <c r="CQ100" s="1047"/>
      <c r="CR100" s="1045"/>
      <c r="CS100" s="1046"/>
      <c r="CT100" s="1046"/>
      <c r="CU100" s="1046"/>
      <c r="CV100" s="1047"/>
      <c r="CW100" s="1045"/>
      <c r="CX100" s="1046"/>
      <c r="CY100" s="1046"/>
      <c r="CZ100" s="1046"/>
      <c r="DA100" s="1047"/>
      <c r="DB100" s="1045"/>
      <c r="DC100" s="1046"/>
      <c r="DD100" s="1046"/>
      <c r="DE100" s="1046"/>
      <c r="DF100" s="1047"/>
      <c r="DG100" s="1045"/>
      <c r="DH100" s="1046"/>
      <c r="DI100" s="1046"/>
      <c r="DJ100" s="1046"/>
      <c r="DK100" s="1047"/>
      <c r="DL100" s="1045"/>
      <c r="DM100" s="1046"/>
      <c r="DN100" s="1046"/>
      <c r="DO100" s="1046"/>
      <c r="DP100" s="1047"/>
      <c r="DQ100" s="1045"/>
      <c r="DR100" s="1046"/>
      <c r="DS100" s="1046"/>
      <c r="DT100" s="1046"/>
      <c r="DU100" s="1047"/>
      <c r="DV100" s="1030"/>
      <c r="DW100" s="1031"/>
      <c r="DX100" s="1031"/>
      <c r="DY100" s="1031"/>
      <c r="DZ100" s="1032"/>
      <c r="EA100" s="246"/>
    </row>
    <row r="101" spans="1:131" s="247" customFormat="1" ht="26.25" hidden="1" customHeight="1">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42"/>
      <c r="BT101" s="1043"/>
      <c r="BU101" s="1043"/>
      <c r="BV101" s="1043"/>
      <c r="BW101" s="1043"/>
      <c r="BX101" s="1043"/>
      <c r="BY101" s="1043"/>
      <c r="BZ101" s="1043"/>
      <c r="CA101" s="1043"/>
      <c r="CB101" s="1043"/>
      <c r="CC101" s="1043"/>
      <c r="CD101" s="1043"/>
      <c r="CE101" s="1043"/>
      <c r="CF101" s="1043"/>
      <c r="CG101" s="1044"/>
      <c r="CH101" s="1045"/>
      <c r="CI101" s="1046"/>
      <c r="CJ101" s="1046"/>
      <c r="CK101" s="1046"/>
      <c r="CL101" s="1047"/>
      <c r="CM101" s="1045"/>
      <c r="CN101" s="1046"/>
      <c r="CO101" s="1046"/>
      <c r="CP101" s="1046"/>
      <c r="CQ101" s="1047"/>
      <c r="CR101" s="1045"/>
      <c r="CS101" s="1046"/>
      <c r="CT101" s="1046"/>
      <c r="CU101" s="1046"/>
      <c r="CV101" s="1047"/>
      <c r="CW101" s="1045"/>
      <c r="CX101" s="1046"/>
      <c r="CY101" s="1046"/>
      <c r="CZ101" s="1046"/>
      <c r="DA101" s="1047"/>
      <c r="DB101" s="1045"/>
      <c r="DC101" s="1046"/>
      <c r="DD101" s="1046"/>
      <c r="DE101" s="1046"/>
      <c r="DF101" s="1047"/>
      <c r="DG101" s="1045"/>
      <c r="DH101" s="1046"/>
      <c r="DI101" s="1046"/>
      <c r="DJ101" s="1046"/>
      <c r="DK101" s="1047"/>
      <c r="DL101" s="1045"/>
      <c r="DM101" s="1046"/>
      <c r="DN101" s="1046"/>
      <c r="DO101" s="1046"/>
      <c r="DP101" s="1047"/>
      <c r="DQ101" s="1045"/>
      <c r="DR101" s="1046"/>
      <c r="DS101" s="1046"/>
      <c r="DT101" s="1046"/>
      <c r="DU101" s="1047"/>
      <c r="DV101" s="1030"/>
      <c r="DW101" s="1031"/>
      <c r="DX101" s="1031"/>
      <c r="DY101" s="1031"/>
      <c r="DZ101" s="1032"/>
      <c r="EA101" s="246"/>
    </row>
    <row r="102" spans="1:131" s="247" customFormat="1" ht="26.25" customHeight="1" thickBot="1">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395</v>
      </c>
      <c r="BR102" s="1033" t="s">
        <v>424</v>
      </c>
      <c r="BS102" s="1034"/>
      <c r="BT102" s="1034"/>
      <c r="BU102" s="1034"/>
      <c r="BV102" s="1034"/>
      <c r="BW102" s="1034"/>
      <c r="BX102" s="1034"/>
      <c r="BY102" s="1034"/>
      <c r="BZ102" s="1034"/>
      <c r="CA102" s="1034"/>
      <c r="CB102" s="1034"/>
      <c r="CC102" s="1034"/>
      <c r="CD102" s="1034"/>
      <c r="CE102" s="1034"/>
      <c r="CF102" s="1034"/>
      <c r="CG102" s="1035"/>
      <c r="CH102" s="1036"/>
      <c r="CI102" s="1037"/>
      <c r="CJ102" s="1037"/>
      <c r="CK102" s="1037"/>
      <c r="CL102" s="1038"/>
      <c r="CM102" s="1036"/>
      <c r="CN102" s="1037"/>
      <c r="CO102" s="1037"/>
      <c r="CP102" s="1037"/>
      <c r="CQ102" s="1038"/>
      <c r="CR102" s="1039"/>
      <c r="CS102" s="1040"/>
      <c r="CT102" s="1040"/>
      <c r="CU102" s="1040"/>
      <c r="CV102" s="1041"/>
      <c r="CW102" s="1039"/>
      <c r="CX102" s="1040"/>
      <c r="CY102" s="1040"/>
      <c r="CZ102" s="1040"/>
      <c r="DA102" s="1041"/>
      <c r="DB102" s="1039"/>
      <c r="DC102" s="1040"/>
      <c r="DD102" s="1040"/>
      <c r="DE102" s="1040"/>
      <c r="DF102" s="1041"/>
      <c r="DG102" s="1039"/>
      <c r="DH102" s="1040"/>
      <c r="DI102" s="1040"/>
      <c r="DJ102" s="1040"/>
      <c r="DK102" s="1041"/>
      <c r="DL102" s="1039"/>
      <c r="DM102" s="1040"/>
      <c r="DN102" s="1040"/>
      <c r="DO102" s="1040"/>
      <c r="DP102" s="1041"/>
      <c r="DQ102" s="1039"/>
      <c r="DR102" s="1040"/>
      <c r="DS102" s="1040"/>
      <c r="DT102" s="1040"/>
      <c r="DU102" s="1041"/>
      <c r="DV102" s="1022"/>
      <c r="DW102" s="1023"/>
      <c r="DX102" s="1023"/>
      <c r="DY102" s="1023"/>
      <c r="DZ102" s="1024"/>
      <c r="EA102" s="246"/>
    </row>
    <row r="103" spans="1:131" s="247" customFormat="1" ht="26.25" customHeight="1">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25" t="s">
        <v>425</v>
      </c>
      <c r="BR103" s="1025"/>
      <c r="BS103" s="1025"/>
      <c r="BT103" s="1025"/>
      <c r="BU103" s="1025"/>
      <c r="BV103" s="1025"/>
      <c r="BW103" s="1025"/>
      <c r="BX103" s="1025"/>
      <c r="BY103" s="1025"/>
      <c r="BZ103" s="1025"/>
      <c r="CA103" s="1025"/>
      <c r="CB103" s="1025"/>
      <c r="CC103" s="1025"/>
      <c r="CD103" s="1025"/>
      <c r="CE103" s="1025"/>
      <c r="CF103" s="1025"/>
      <c r="CG103" s="1025"/>
      <c r="CH103" s="1025"/>
      <c r="CI103" s="1025"/>
      <c r="CJ103" s="1025"/>
      <c r="CK103" s="1025"/>
      <c r="CL103" s="1025"/>
      <c r="CM103" s="1025"/>
      <c r="CN103" s="1025"/>
      <c r="CO103" s="1025"/>
      <c r="CP103" s="1025"/>
      <c r="CQ103" s="1025"/>
      <c r="CR103" s="1025"/>
      <c r="CS103" s="1025"/>
      <c r="CT103" s="1025"/>
      <c r="CU103" s="1025"/>
      <c r="CV103" s="1025"/>
      <c r="CW103" s="1025"/>
      <c r="CX103" s="1025"/>
      <c r="CY103" s="1025"/>
      <c r="CZ103" s="1025"/>
      <c r="DA103" s="1025"/>
      <c r="DB103" s="1025"/>
      <c r="DC103" s="1025"/>
      <c r="DD103" s="1025"/>
      <c r="DE103" s="1025"/>
      <c r="DF103" s="1025"/>
      <c r="DG103" s="1025"/>
      <c r="DH103" s="1025"/>
      <c r="DI103" s="1025"/>
      <c r="DJ103" s="1025"/>
      <c r="DK103" s="1025"/>
      <c r="DL103" s="1025"/>
      <c r="DM103" s="1025"/>
      <c r="DN103" s="1025"/>
      <c r="DO103" s="1025"/>
      <c r="DP103" s="1025"/>
      <c r="DQ103" s="1025"/>
      <c r="DR103" s="1025"/>
      <c r="DS103" s="1025"/>
      <c r="DT103" s="1025"/>
      <c r="DU103" s="1025"/>
      <c r="DV103" s="1025"/>
      <c r="DW103" s="1025"/>
      <c r="DX103" s="1025"/>
      <c r="DY103" s="1025"/>
      <c r="DZ103" s="1025"/>
      <c r="EA103" s="246"/>
    </row>
    <row r="104" spans="1:131" s="247" customFormat="1" ht="26.25" customHeight="1">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26" t="s">
        <v>426</v>
      </c>
      <c r="BR104" s="1026"/>
      <c r="BS104" s="1026"/>
      <c r="BT104" s="1026"/>
      <c r="BU104" s="1026"/>
      <c r="BV104" s="1026"/>
      <c r="BW104" s="1026"/>
      <c r="BX104" s="1026"/>
      <c r="BY104" s="1026"/>
      <c r="BZ104" s="1026"/>
      <c r="CA104" s="1026"/>
      <c r="CB104" s="1026"/>
      <c r="CC104" s="1026"/>
      <c r="CD104" s="1026"/>
      <c r="CE104" s="1026"/>
      <c r="CF104" s="1026"/>
      <c r="CG104" s="1026"/>
      <c r="CH104" s="1026"/>
      <c r="CI104" s="1026"/>
      <c r="CJ104" s="1026"/>
      <c r="CK104" s="1026"/>
      <c r="CL104" s="1026"/>
      <c r="CM104" s="1026"/>
      <c r="CN104" s="1026"/>
      <c r="CO104" s="1026"/>
      <c r="CP104" s="1026"/>
      <c r="CQ104" s="1026"/>
      <c r="CR104" s="1026"/>
      <c r="CS104" s="1026"/>
      <c r="CT104" s="1026"/>
      <c r="CU104" s="1026"/>
      <c r="CV104" s="1026"/>
      <c r="CW104" s="1026"/>
      <c r="CX104" s="1026"/>
      <c r="CY104" s="1026"/>
      <c r="CZ104" s="1026"/>
      <c r="DA104" s="1026"/>
      <c r="DB104" s="1026"/>
      <c r="DC104" s="1026"/>
      <c r="DD104" s="1026"/>
      <c r="DE104" s="1026"/>
      <c r="DF104" s="1026"/>
      <c r="DG104" s="1026"/>
      <c r="DH104" s="1026"/>
      <c r="DI104" s="1026"/>
      <c r="DJ104" s="1026"/>
      <c r="DK104" s="1026"/>
      <c r="DL104" s="1026"/>
      <c r="DM104" s="1026"/>
      <c r="DN104" s="1026"/>
      <c r="DO104" s="1026"/>
      <c r="DP104" s="1026"/>
      <c r="DQ104" s="1026"/>
      <c r="DR104" s="1026"/>
      <c r="DS104" s="1026"/>
      <c r="DT104" s="1026"/>
      <c r="DU104" s="1026"/>
      <c r="DV104" s="1026"/>
      <c r="DW104" s="1026"/>
      <c r="DX104" s="1026"/>
      <c r="DY104" s="1026"/>
      <c r="DZ104" s="1026"/>
      <c r="EA104" s="246"/>
    </row>
    <row r="105" spans="1:131" s="247" customFormat="1" ht="11.25" customHeight="1">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c r="A107" s="275" t="s">
        <v>427</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428</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c r="A108" s="1027" t="s">
        <v>429</v>
      </c>
      <c r="B108" s="1028"/>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8"/>
      <c r="AE108" s="1028"/>
      <c r="AF108" s="1028"/>
      <c r="AG108" s="1028"/>
      <c r="AH108" s="1028"/>
      <c r="AI108" s="1028"/>
      <c r="AJ108" s="1028"/>
      <c r="AK108" s="1028"/>
      <c r="AL108" s="1028"/>
      <c r="AM108" s="1028"/>
      <c r="AN108" s="1028"/>
      <c r="AO108" s="1028"/>
      <c r="AP108" s="1028"/>
      <c r="AQ108" s="1028"/>
      <c r="AR108" s="1028"/>
      <c r="AS108" s="1028"/>
      <c r="AT108" s="1029"/>
      <c r="AU108" s="1027" t="s">
        <v>430</v>
      </c>
      <c r="AV108" s="1028"/>
      <c r="AW108" s="1028"/>
      <c r="AX108" s="1028"/>
      <c r="AY108" s="1028"/>
      <c r="AZ108" s="1028"/>
      <c r="BA108" s="1028"/>
      <c r="BB108" s="1028"/>
      <c r="BC108" s="1028"/>
      <c r="BD108" s="1028"/>
      <c r="BE108" s="1028"/>
      <c r="BF108" s="1028"/>
      <c r="BG108" s="1028"/>
      <c r="BH108" s="1028"/>
      <c r="BI108" s="1028"/>
      <c r="BJ108" s="1028"/>
      <c r="BK108" s="1028"/>
      <c r="BL108" s="1028"/>
      <c r="BM108" s="1028"/>
      <c r="BN108" s="1028"/>
      <c r="BO108" s="1028"/>
      <c r="BP108" s="1028"/>
      <c r="BQ108" s="1028"/>
      <c r="BR108" s="1028"/>
      <c r="BS108" s="1028"/>
      <c r="BT108" s="1028"/>
      <c r="BU108" s="1028"/>
      <c r="BV108" s="1028"/>
      <c r="BW108" s="1028"/>
      <c r="BX108" s="1028"/>
      <c r="BY108" s="1028"/>
      <c r="BZ108" s="1028"/>
      <c r="CA108" s="1028"/>
      <c r="CB108" s="1028"/>
      <c r="CC108" s="1028"/>
      <c r="CD108" s="1028"/>
      <c r="CE108" s="1028"/>
      <c r="CF108" s="1028"/>
      <c r="CG108" s="1028"/>
      <c r="CH108" s="1028"/>
      <c r="CI108" s="1028"/>
      <c r="CJ108" s="1028"/>
      <c r="CK108" s="1028"/>
      <c r="CL108" s="1028"/>
      <c r="CM108" s="1028"/>
      <c r="CN108" s="1028"/>
      <c r="CO108" s="1028"/>
      <c r="CP108" s="1028"/>
      <c r="CQ108" s="1028"/>
      <c r="CR108" s="1028"/>
      <c r="CS108" s="1028"/>
      <c r="CT108" s="1028"/>
      <c r="CU108" s="1028"/>
      <c r="CV108" s="1028"/>
      <c r="CW108" s="1028"/>
      <c r="CX108" s="1028"/>
      <c r="CY108" s="1028"/>
      <c r="CZ108" s="1028"/>
      <c r="DA108" s="1028"/>
      <c r="DB108" s="1028"/>
      <c r="DC108" s="1028"/>
      <c r="DD108" s="1028"/>
      <c r="DE108" s="1028"/>
      <c r="DF108" s="1028"/>
      <c r="DG108" s="1028"/>
      <c r="DH108" s="1028"/>
      <c r="DI108" s="1028"/>
      <c r="DJ108" s="1028"/>
      <c r="DK108" s="1028"/>
      <c r="DL108" s="1028"/>
      <c r="DM108" s="1028"/>
      <c r="DN108" s="1028"/>
      <c r="DO108" s="1028"/>
      <c r="DP108" s="1028"/>
      <c r="DQ108" s="1028"/>
      <c r="DR108" s="1028"/>
      <c r="DS108" s="1028"/>
      <c r="DT108" s="1028"/>
      <c r="DU108" s="1028"/>
      <c r="DV108" s="1028"/>
      <c r="DW108" s="1028"/>
      <c r="DX108" s="1028"/>
      <c r="DY108" s="1028"/>
      <c r="DZ108" s="1029"/>
    </row>
    <row r="109" spans="1:131" s="246" customFormat="1" ht="26.25" customHeight="1">
      <c r="A109" s="982" t="s">
        <v>431</v>
      </c>
      <c r="B109" s="983"/>
      <c r="C109" s="983"/>
      <c r="D109" s="983"/>
      <c r="E109" s="983"/>
      <c r="F109" s="983"/>
      <c r="G109" s="983"/>
      <c r="H109" s="983"/>
      <c r="I109" s="983"/>
      <c r="J109" s="983"/>
      <c r="K109" s="983"/>
      <c r="L109" s="983"/>
      <c r="M109" s="983"/>
      <c r="N109" s="983"/>
      <c r="O109" s="983"/>
      <c r="P109" s="983"/>
      <c r="Q109" s="983"/>
      <c r="R109" s="983"/>
      <c r="S109" s="983"/>
      <c r="T109" s="983"/>
      <c r="U109" s="983"/>
      <c r="V109" s="983"/>
      <c r="W109" s="983"/>
      <c r="X109" s="983"/>
      <c r="Y109" s="983"/>
      <c r="Z109" s="984"/>
      <c r="AA109" s="985" t="s">
        <v>432</v>
      </c>
      <c r="AB109" s="983"/>
      <c r="AC109" s="983"/>
      <c r="AD109" s="983"/>
      <c r="AE109" s="984"/>
      <c r="AF109" s="985" t="s">
        <v>313</v>
      </c>
      <c r="AG109" s="983"/>
      <c r="AH109" s="983"/>
      <c r="AI109" s="983"/>
      <c r="AJ109" s="984"/>
      <c r="AK109" s="985" t="s">
        <v>312</v>
      </c>
      <c r="AL109" s="983"/>
      <c r="AM109" s="983"/>
      <c r="AN109" s="983"/>
      <c r="AO109" s="984"/>
      <c r="AP109" s="985" t="s">
        <v>433</v>
      </c>
      <c r="AQ109" s="983"/>
      <c r="AR109" s="983"/>
      <c r="AS109" s="983"/>
      <c r="AT109" s="1014"/>
      <c r="AU109" s="982" t="s">
        <v>431</v>
      </c>
      <c r="AV109" s="983"/>
      <c r="AW109" s="983"/>
      <c r="AX109" s="983"/>
      <c r="AY109" s="983"/>
      <c r="AZ109" s="983"/>
      <c r="BA109" s="983"/>
      <c r="BB109" s="983"/>
      <c r="BC109" s="983"/>
      <c r="BD109" s="983"/>
      <c r="BE109" s="983"/>
      <c r="BF109" s="983"/>
      <c r="BG109" s="983"/>
      <c r="BH109" s="983"/>
      <c r="BI109" s="983"/>
      <c r="BJ109" s="983"/>
      <c r="BK109" s="983"/>
      <c r="BL109" s="983"/>
      <c r="BM109" s="983"/>
      <c r="BN109" s="983"/>
      <c r="BO109" s="983"/>
      <c r="BP109" s="984"/>
      <c r="BQ109" s="985" t="s">
        <v>432</v>
      </c>
      <c r="BR109" s="983"/>
      <c r="BS109" s="983"/>
      <c r="BT109" s="983"/>
      <c r="BU109" s="984"/>
      <c r="BV109" s="985" t="s">
        <v>313</v>
      </c>
      <c r="BW109" s="983"/>
      <c r="BX109" s="983"/>
      <c r="BY109" s="983"/>
      <c r="BZ109" s="984"/>
      <c r="CA109" s="985" t="s">
        <v>312</v>
      </c>
      <c r="CB109" s="983"/>
      <c r="CC109" s="983"/>
      <c r="CD109" s="983"/>
      <c r="CE109" s="984"/>
      <c r="CF109" s="1021" t="s">
        <v>433</v>
      </c>
      <c r="CG109" s="1021"/>
      <c r="CH109" s="1021"/>
      <c r="CI109" s="1021"/>
      <c r="CJ109" s="1021"/>
      <c r="CK109" s="985" t="s">
        <v>434</v>
      </c>
      <c r="CL109" s="983"/>
      <c r="CM109" s="983"/>
      <c r="CN109" s="983"/>
      <c r="CO109" s="983"/>
      <c r="CP109" s="983"/>
      <c r="CQ109" s="983"/>
      <c r="CR109" s="983"/>
      <c r="CS109" s="983"/>
      <c r="CT109" s="983"/>
      <c r="CU109" s="983"/>
      <c r="CV109" s="983"/>
      <c r="CW109" s="983"/>
      <c r="CX109" s="983"/>
      <c r="CY109" s="983"/>
      <c r="CZ109" s="983"/>
      <c r="DA109" s="983"/>
      <c r="DB109" s="983"/>
      <c r="DC109" s="983"/>
      <c r="DD109" s="983"/>
      <c r="DE109" s="983"/>
      <c r="DF109" s="984"/>
      <c r="DG109" s="985" t="s">
        <v>432</v>
      </c>
      <c r="DH109" s="983"/>
      <c r="DI109" s="983"/>
      <c r="DJ109" s="983"/>
      <c r="DK109" s="984"/>
      <c r="DL109" s="985" t="s">
        <v>313</v>
      </c>
      <c r="DM109" s="983"/>
      <c r="DN109" s="983"/>
      <c r="DO109" s="983"/>
      <c r="DP109" s="984"/>
      <c r="DQ109" s="985" t="s">
        <v>312</v>
      </c>
      <c r="DR109" s="983"/>
      <c r="DS109" s="983"/>
      <c r="DT109" s="983"/>
      <c r="DU109" s="984"/>
      <c r="DV109" s="985" t="s">
        <v>433</v>
      </c>
      <c r="DW109" s="983"/>
      <c r="DX109" s="983"/>
      <c r="DY109" s="983"/>
      <c r="DZ109" s="1014"/>
    </row>
    <row r="110" spans="1:131" s="246" customFormat="1" ht="26.25" customHeight="1">
      <c r="A110" s="885" t="s">
        <v>435</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975">
        <v>388023</v>
      </c>
      <c r="AB110" s="976"/>
      <c r="AC110" s="976"/>
      <c r="AD110" s="976"/>
      <c r="AE110" s="977"/>
      <c r="AF110" s="978">
        <v>359128</v>
      </c>
      <c r="AG110" s="976"/>
      <c r="AH110" s="976"/>
      <c r="AI110" s="976"/>
      <c r="AJ110" s="977"/>
      <c r="AK110" s="978">
        <v>377343</v>
      </c>
      <c r="AL110" s="976"/>
      <c r="AM110" s="976"/>
      <c r="AN110" s="976"/>
      <c r="AO110" s="977"/>
      <c r="AP110" s="979">
        <v>21.9</v>
      </c>
      <c r="AQ110" s="980"/>
      <c r="AR110" s="980"/>
      <c r="AS110" s="980"/>
      <c r="AT110" s="981"/>
      <c r="AU110" s="1015" t="s">
        <v>72</v>
      </c>
      <c r="AV110" s="1016"/>
      <c r="AW110" s="1016"/>
      <c r="AX110" s="1016"/>
      <c r="AY110" s="1016"/>
      <c r="AZ110" s="941" t="s">
        <v>436</v>
      </c>
      <c r="BA110" s="886"/>
      <c r="BB110" s="886"/>
      <c r="BC110" s="886"/>
      <c r="BD110" s="886"/>
      <c r="BE110" s="886"/>
      <c r="BF110" s="886"/>
      <c r="BG110" s="886"/>
      <c r="BH110" s="886"/>
      <c r="BI110" s="886"/>
      <c r="BJ110" s="886"/>
      <c r="BK110" s="886"/>
      <c r="BL110" s="886"/>
      <c r="BM110" s="886"/>
      <c r="BN110" s="886"/>
      <c r="BO110" s="886"/>
      <c r="BP110" s="887"/>
      <c r="BQ110" s="942">
        <v>3004957</v>
      </c>
      <c r="BR110" s="923"/>
      <c r="BS110" s="923"/>
      <c r="BT110" s="923"/>
      <c r="BU110" s="923"/>
      <c r="BV110" s="923">
        <v>3129480</v>
      </c>
      <c r="BW110" s="923"/>
      <c r="BX110" s="923"/>
      <c r="BY110" s="923"/>
      <c r="BZ110" s="923"/>
      <c r="CA110" s="923">
        <v>3123356</v>
      </c>
      <c r="CB110" s="923"/>
      <c r="CC110" s="923"/>
      <c r="CD110" s="923"/>
      <c r="CE110" s="923"/>
      <c r="CF110" s="947">
        <v>181.6</v>
      </c>
      <c r="CG110" s="948"/>
      <c r="CH110" s="948"/>
      <c r="CI110" s="948"/>
      <c r="CJ110" s="948"/>
      <c r="CK110" s="1011" t="s">
        <v>437</v>
      </c>
      <c r="CL110" s="897"/>
      <c r="CM110" s="972" t="s">
        <v>438</v>
      </c>
      <c r="CN110" s="973"/>
      <c r="CO110" s="973"/>
      <c r="CP110" s="973"/>
      <c r="CQ110" s="973"/>
      <c r="CR110" s="973"/>
      <c r="CS110" s="973"/>
      <c r="CT110" s="973"/>
      <c r="CU110" s="973"/>
      <c r="CV110" s="973"/>
      <c r="CW110" s="973"/>
      <c r="CX110" s="973"/>
      <c r="CY110" s="973"/>
      <c r="CZ110" s="973"/>
      <c r="DA110" s="973"/>
      <c r="DB110" s="973"/>
      <c r="DC110" s="973"/>
      <c r="DD110" s="973"/>
      <c r="DE110" s="973"/>
      <c r="DF110" s="974"/>
      <c r="DG110" s="942" t="s">
        <v>439</v>
      </c>
      <c r="DH110" s="923"/>
      <c r="DI110" s="923"/>
      <c r="DJ110" s="923"/>
      <c r="DK110" s="923"/>
      <c r="DL110" s="923" t="s">
        <v>440</v>
      </c>
      <c r="DM110" s="923"/>
      <c r="DN110" s="923"/>
      <c r="DO110" s="923"/>
      <c r="DP110" s="923"/>
      <c r="DQ110" s="923" t="s">
        <v>441</v>
      </c>
      <c r="DR110" s="923"/>
      <c r="DS110" s="923"/>
      <c r="DT110" s="923"/>
      <c r="DU110" s="923"/>
      <c r="DV110" s="924" t="s">
        <v>442</v>
      </c>
      <c r="DW110" s="924"/>
      <c r="DX110" s="924"/>
      <c r="DY110" s="924"/>
      <c r="DZ110" s="925"/>
    </row>
    <row r="111" spans="1:131" s="246" customFormat="1" ht="26.25" customHeight="1">
      <c r="A111" s="852" t="s">
        <v>443</v>
      </c>
      <c r="B111" s="853"/>
      <c r="C111" s="853"/>
      <c r="D111" s="853"/>
      <c r="E111" s="853"/>
      <c r="F111" s="853"/>
      <c r="G111" s="853"/>
      <c r="H111" s="853"/>
      <c r="I111" s="853"/>
      <c r="J111" s="853"/>
      <c r="K111" s="853"/>
      <c r="L111" s="853"/>
      <c r="M111" s="853"/>
      <c r="N111" s="853"/>
      <c r="O111" s="853"/>
      <c r="P111" s="853"/>
      <c r="Q111" s="853"/>
      <c r="R111" s="853"/>
      <c r="S111" s="853"/>
      <c r="T111" s="853"/>
      <c r="U111" s="853"/>
      <c r="V111" s="853"/>
      <c r="W111" s="853"/>
      <c r="X111" s="853"/>
      <c r="Y111" s="853"/>
      <c r="Z111" s="1010"/>
      <c r="AA111" s="1003" t="s">
        <v>444</v>
      </c>
      <c r="AB111" s="1004"/>
      <c r="AC111" s="1004"/>
      <c r="AD111" s="1004"/>
      <c r="AE111" s="1005"/>
      <c r="AF111" s="1006" t="s">
        <v>445</v>
      </c>
      <c r="AG111" s="1004"/>
      <c r="AH111" s="1004"/>
      <c r="AI111" s="1004"/>
      <c r="AJ111" s="1005"/>
      <c r="AK111" s="1006" t="s">
        <v>445</v>
      </c>
      <c r="AL111" s="1004"/>
      <c r="AM111" s="1004"/>
      <c r="AN111" s="1004"/>
      <c r="AO111" s="1005"/>
      <c r="AP111" s="1007" t="s">
        <v>440</v>
      </c>
      <c r="AQ111" s="1008"/>
      <c r="AR111" s="1008"/>
      <c r="AS111" s="1008"/>
      <c r="AT111" s="1009"/>
      <c r="AU111" s="1017"/>
      <c r="AV111" s="1018"/>
      <c r="AW111" s="1018"/>
      <c r="AX111" s="1018"/>
      <c r="AY111" s="1018"/>
      <c r="AZ111" s="893" t="s">
        <v>446</v>
      </c>
      <c r="BA111" s="828"/>
      <c r="BB111" s="828"/>
      <c r="BC111" s="828"/>
      <c r="BD111" s="828"/>
      <c r="BE111" s="828"/>
      <c r="BF111" s="828"/>
      <c r="BG111" s="828"/>
      <c r="BH111" s="828"/>
      <c r="BI111" s="828"/>
      <c r="BJ111" s="828"/>
      <c r="BK111" s="828"/>
      <c r="BL111" s="828"/>
      <c r="BM111" s="828"/>
      <c r="BN111" s="828"/>
      <c r="BO111" s="828"/>
      <c r="BP111" s="829"/>
      <c r="BQ111" s="894">
        <v>53402</v>
      </c>
      <c r="BR111" s="895"/>
      <c r="BS111" s="895"/>
      <c r="BT111" s="895"/>
      <c r="BU111" s="895"/>
      <c r="BV111" s="895">
        <v>31449</v>
      </c>
      <c r="BW111" s="895"/>
      <c r="BX111" s="895"/>
      <c r="BY111" s="895"/>
      <c r="BZ111" s="895"/>
      <c r="CA111" s="895">
        <v>25449</v>
      </c>
      <c r="CB111" s="895"/>
      <c r="CC111" s="895"/>
      <c r="CD111" s="895"/>
      <c r="CE111" s="895"/>
      <c r="CF111" s="956">
        <v>1.5</v>
      </c>
      <c r="CG111" s="957"/>
      <c r="CH111" s="957"/>
      <c r="CI111" s="957"/>
      <c r="CJ111" s="957"/>
      <c r="CK111" s="1012"/>
      <c r="CL111" s="899"/>
      <c r="CM111" s="902" t="s">
        <v>447</v>
      </c>
      <c r="CN111" s="903"/>
      <c r="CO111" s="903"/>
      <c r="CP111" s="903"/>
      <c r="CQ111" s="903"/>
      <c r="CR111" s="903"/>
      <c r="CS111" s="903"/>
      <c r="CT111" s="903"/>
      <c r="CU111" s="903"/>
      <c r="CV111" s="903"/>
      <c r="CW111" s="903"/>
      <c r="CX111" s="903"/>
      <c r="CY111" s="903"/>
      <c r="CZ111" s="903"/>
      <c r="DA111" s="903"/>
      <c r="DB111" s="903"/>
      <c r="DC111" s="903"/>
      <c r="DD111" s="903"/>
      <c r="DE111" s="903"/>
      <c r="DF111" s="904"/>
      <c r="DG111" s="894" t="s">
        <v>445</v>
      </c>
      <c r="DH111" s="895"/>
      <c r="DI111" s="895"/>
      <c r="DJ111" s="895"/>
      <c r="DK111" s="895"/>
      <c r="DL111" s="895" t="s">
        <v>397</v>
      </c>
      <c r="DM111" s="895"/>
      <c r="DN111" s="895"/>
      <c r="DO111" s="895"/>
      <c r="DP111" s="895"/>
      <c r="DQ111" s="895" t="s">
        <v>444</v>
      </c>
      <c r="DR111" s="895"/>
      <c r="DS111" s="895"/>
      <c r="DT111" s="895"/>
      <c r="DU111" s="895"/>
      <c r="DV111" s="872" t="s">
        <v>445</v>
      </c>
      <c r="DW111" s="872"/>
      <c r="DX111" s="872"/>
      <c r="DY111" s="872"/>
      <c r="DZ111" s="873"/>
    </row>
    <row r="112" spans="1:131" s="246" customFormat="1" ht="26.25" customHeight="1">
      <c r="A112" s="997" t="s">
        <v>448</v>
      </c>
      <c r="B112" s="998"/>
      <c r="C112" s="828" t="s">
        <v>449</v>
      </c>
      <c r="D112" s="828"/>
      <c r="E112" s="828"/>
      <c r="F112" s="828"/>
      <c r="G112" s="828"/>
      <c r="H112" s="828"/>
      <c r="I112" s="828"/>
      <c r="J112" s="828"/>
      <c r="K112" s="828"/>
      <c r="L112" s="828"/>
      <c r="M112" s="828"/>
      <c r="N112" s="828"/>
      <c r="O112" s="828"/>
      <c r="P112" s="828"/>
      <c r="Q112" s="828"/>
      <c r="R112" s="828"/>
      <c r="S112" s="828"/>
      <c r="T112" s="828"/>
      <c r="U112" s="828"/>
      <c r="V112" s="828"/>
      <c r="W112" s="828"/>
      <c r="X112" s="828"/>
      <c r="Y112" s="828"/>
      <c r="Z112" s="829"/>
      <c r="AA112" s="857" t="s">
        <v>445</v>
      </c>
      <c r="AB112" s="858"/>
      <c r="AC112" s="858"/>
      <c r="AD112" s="858"/>
      <c r="AE112" s="859"/>
      <c r="AF112" s="860" t="s">
        <v>450</v>
      </c>
      <c r="AG112" s="858"/>
      <c r="AH112" s="858"/>
      <c r="AI112" s="858"/>
      <c r="AJ112" s="859"/>
      <c r="AK112" s="860" t="s">
        <v>445</v>
      </c>
      <c r="AL112" s="858"/>
      <c r="AM112" s="858"/>
      <c r="AN112" s="858"/>
      <c r="AO112" s="859"/>
      <c r="AP112" s="905" t="s">
        <v>441</v>
      </c>
      <c r="AQ112" s="906"/>
      <c r="AR112" s="906"/>
      <c r="AS112" s="906"/>
      <c r="AT112" s="907"/>
      <c r="AU112" s="1017"/>
      <c r="AV112" s="1018"/>
      <c r="AW112" s="1018"/>
      <c r="AX112" s="1018"/>
      <c r="AY112" s="1018"/>
      <c r="AZ112" s="893" t="s">
        <v>451</v>
      </c>
      <c r="BA112" s="828"/>
      <c r="BB112" s="828"/>
      <c r="BC112" s="828"/>
      <c r="BD112" s="828"/>
      <c r="BE112" s="828"/>
      <c r="BF112" s="828"/>
      <c r="BG112" s="828"/>
      <c r="BH112" s="828"/>
      <c r="BI112" s="828"/>
      <c r="BJ112" s="828"/>
      <c r="BK112" s="828"/>
      <c r="BL112" s="828"/>
      <c r="BM112" s="828"/>
      <c r="BN112" s="828"/>
      <c r="BO112" s="828"/>
      <c r="BP112" s="829"/>
      <c r="BQ112" s="894">
        <v>434696</v>
      </c>
      <c r="BR112" s="895"/>
      <c r="BS112" s="895"/>
      <c r="BT112" s="895"/>
      <c r="BU112" s="895"/>
      <c r="BV112" s="895">
        <v>480843</v>
      </c>
      <c r="BW112" s="895"/>
      <c r="BX112" s="895"/>
      <c r="BY112" s="895"/>
      <c r="BZ112" s="895"/>
      <c r="CA112" s="895">
        <v>505053</v>
      </c>
      <c r="CB112" s="895"/>
      <c r="CC112" s="895"/>
      <c r="CD112" s="895"/>
      <c r="CE112" s="895"/>
      <c r="CF112" s="956">
        <v>29.4</v>
      </c>
      <c r="CG112" s="957"/>
      <c r="CH112" s="957"/>
      <c r="CI112" s="957"/>
      <c r="CJ112" s="957"/>
      <c r="CK112" s="1012"/>
      <c r="CL112" s="899"/>
      <c r="CM112" s="902" t="s">
        <v>452</v>
      </c>
      <c r="CN112" s="903"/>
      <c r="CO112" s="903"/>
      <c r="CP112" s="903"/>
      <c r="CQ112" s="903"/>
      <c r="CR112" s="903"/>
      <c r="CS112" s="903"/>
      <c r="CT112" s="903"/>
      <c r="CU112" s="903"/>
      <c r="CV112" s="903"/>
      <c r="CW112" s="903"/>
      <c r="CX112" s="903"/>
      <c r="CY112" s="903"/>
      <c r="CZ112" s="903"/>
      <c r="DA112" s="903"/>
      <c r="DB112" s="903"/>
      <c r="DC112" s="903"/>
      <c r="DD112" s="903"/>
      <c r="DE112" s="903"/>
      <c r="DF112" s="904"/>
      <c r="DG112" s="894" t="s">
        <v>397</v>
      </c>
      <c r="DH112" s="895"/>
      <c r="DI112" s="895"/>
      <c r="DJ112" s="895"/>
      <c r="DK112" s="895"/>
      <c r="DL112" s="895" t="s">
        <v>442</v>
      </c>
      <c r="DM112" s="895"/>
      <c r="DN112" s="895"/>
      <c r="DO112" s="895"/>
      <c r="DP112" s="895"/>
      <c r="DQ112" s="895" t="s">
        <v>442</v>
      </c>
      <c r="DR112" s="895"/>
      <c r="DS112" s="895"/>
      <c r="DT112" s="895"/>
      <c r="DU112" s="895"/>
      <c r="DV112" s="872" t="s">
        <v>445</v>
      </c>
      <c r="DW112" s="872"/>
      <c r="DX112" s="872"/>
      <c r="DY112" s="872"/>
      <c r="DZ112" s="873"/>
    </row>
    <row r="113" spans="1:130" s="246" customFormat="1" ht="26.25" customHeight="1">
      <c r="A113" s="999"/>
      <c r="B113" s="1000"/>
      <c r="C113" s="828" t="s">
        <v>453</v>
      </c>
      <c r="D113" s="828"/>
      <c r="E113" s="828"/>
      <c r="F113" s="828"/>
      <c r="G113" s="828"/>
      <c r="H113" s="828"/>
      <c r="I113" s="828"/>
      <c r="J113" s="828"/>
      <c r="K113" s="828"/>
      <c r="L113" s="828"/>
      <c r="M113" s="828"/>
      <c r="N113" s="828"/>
      <c r="O113" s="828"/>
      <c r="P113" s="828"/>
      <c r="Q113" s="828"/>
      <c r="R113" s="828"/>
      <c r="S113" s="828"/>
      <c r="T113" s="828"/>
      <c r="U113" s="828"/>
      <c r="V113" s="828"/>
      <c r="W113" s="828"/>
      <c r="X113" s="828"/>
      <c r="Y113" s="828"/>
      <c r="Z113" s="829"/>
      <c r="AA113" s="1003">
        <v>34606</v>
      </c>
      <c r="AB113" s="1004"/>
      <c r="AC113" s="1004"/>
      <c r="AD113" s="1004"/>
      <c r="AE113" s="1005"/>
      <c r="AF113" s="1006">
        <v>34833</v>
      </c>
      <c r="AG113" s="1004"/>
      <c r="AH113" s="1004"/>
      <c r="AI113" s="1004"/>
      <c r="AJ113" s="1005"/>
      <c r="AK113" s="1006">
        <v>35239</v>
      </c>
      <c r="AL113" s="1004"/>
      <c r="AM113" s="1004"/>
      <c r="AN113" s="1004"/>
      <c r="AO113" s="1005"/>
      <c r="AP113" s="1007">
        <v>2</v>
      </c>
      <c r="AQ113" s="1008"/>
      <c r="AR113" s="1008"/>
      <c r="AS113" s="1008"/>
      <c r="AT113" s="1009"/>
      <c r="AU113" s="1017"/>
      <c r="AV113" s="1018"/>
      <c r="AW113" s="1018"/>
      <c r="AX113" s="1018"/>
      <c r="AY113" s="1018"/>
      <c r="AZ113" s="893" t="s">
        <v>454</v>
      </c>
      <c r="BA113" s="828"/>
      <c r="BB113" s="828"/>
      <c r="BC113" s="828"/>
      <c r="BD113" s="828"/>
      <c r="BE113" s="828"/>
      <c r="BF113" s="828"/>
      <c r="BG113" s="828"/>
      <c r="BH113" s="828"/>
      <c r="BI113" s="828"/>
      <c r="BJ113" s="828"/>
      <c r="BK113" s="828"/>
      <c r="BL113" s="828"/>
      <c r="BM113" s="828"/>
      <c r="BN113" s="828"/>
      <c r="BO113" s="828"/>
      <c r="BP113" s="829"/>
      <c r="BQ113" s="894">
        <v>107159</v>
      </c>
      <c r="BR113" s="895"/>
      <c r="BS113" s="895"/>
      <c r="BT113" s="895"/>
      <c r="BU113" s="895"/>
      <c r="BV113" s="895">
        <v>80114</v>
      </c>
      <c r="BW113" s="895"/>
      <c r="BX113" s="895"/>
      <c r="BY113" s="895"/>
      <c r="BZ113" s="895"/>
      <c r="CA113" s="895">
        <v>54937</v>
      </c>
      <c r="CB113" s="895"/>
      <c r="CC113" s="895"/>
      <c r="CD113" s="895"/>
      <c r="CE113" s="895"/>
      <c r="CF113" s="956">
        <v>3.2</v>
      </c>
      <c r="CG113" s="957"/>
      <c r="CH113" s="957"/>
      <c r="CI113" s="957"/>
      <c r="CJ113" s="957"/>
      <c r="CK113" s="1012"/>
      <c r="CL113" s="899"/>
      <c r="CM113" s="902" t="s">
        <v>455</v>
      </c>
      <c r="CN113" s="903"/>
      <c r="CO113" s="903"/>
      <c r="CP113" s="903"/>
      <c r="CQ113" s="903"/>
      <c r="CR113" s="903"/>
      <c r="CS113" s="903"/>
      <c r="CT113" s="903"/>
      <c r="CU113" s="903"/>
      <c r="CV113" s="903"/>
      <c r="CW113" s="903"/>
      <c r="CX113" s="903"/>
      <c r="CY113" s="903"/>
      <c r="CZ113" s="903"/>
      <c r="DA113" s="903"/>
      <c r="DB113" s="903"/>
      <c r="DC113" s="903"/>
      <c r="DD113" s="903"/>
      <c r="DE113" s="903"/>
      <c r="DF113" s="904"/>
      <c r="DG113" s="857" t="s">
        <v>442</v>
      </c>
      <c r="DH113" s="858"/>
      <c r="DI113" s="858"/>
      <c r="DJ113" s="858"/>
      <c r="DK113" s="859"/>
      <c r="DL113" s="860" t="s">
        <v>442</v>
      </c>
      <c r="DM113" s="858"/>
      <c r="DN113" s="858"/>
      <c r="DO113" s="858"/>
      <c r="DP113" s="859"/>
      <c r="DQ113" s="860" t="s">
        <v>439</v>
      </c>
      <c r="DR113" s="858"/>
      <c r="DS113" s="858"/>
      <c r="DT113" s="858"/>
      <c r="DU113" s="859"/>
      <c r="DV113" s="905" t="s">
        <v>397</v>
      </c>
      <c r="DW113" s="906"/>
      <c r="DX113" s="906"/>
      <c r="DY113" s="906"/>
      <c r="DZ113" s="907"/>
    </row>
    <row r="114" spans="1:130" s="246" customFormat="1" ht="26.25" customHeight="1">
      <c r="A114" s="999"/>
      <c r="B114" s="1000"/>
      <c r="C114" s="828" t="s">
        <v>456</v>
      </c>
      <c r="D114" s="828"/>
      <c r="E114" s="828"/>
      <c r="F114" s="828"/>
      <c r="G114" s="828"/>
      <c r="H114" s="828"/>
      <c r="I114" s="828"/>
      <c r="J114" s="828"/>
      <c r="K114" s="828"/>
      <c r="L114" s="828"/>
      <c r="M114" s="828"/>
      <c r="N114" s="828"/>
      <c r="O114" s="828"/>
      <c r="P114" s="828"/>
      <c r="Q114" s="828"/>
      <c r="R114" s="828"/>
      <c r="S114" s="828"/>
      <c r="T114" s="828"/>
      <c r="U114" s="828"/>
      <c r="V114" s="828"/>
      <c r="W114" s="828"/>
      <c r="X114" s="828"/>
      <c r="Y114" s="828"/>
      <c r="Z114" s="829"/>
      <c r="AA114" s="857">
        <v>31611</v>
      </c>
      <c r="AB114" s="858"/>
      <c r="AC114" s="858"/>
      <c r="AD114" s="858"/>
      <c r="AE114" s="859"/>
      <c r="AF114" s="860">
        <v>27031</v>
      </c>
      <c r="AG114" s="858"/>
      <c r="AH114" s="858"/>
      <c r="AI114" s="858"/>
      <c r="AJ114" s="859"/>
      <c r="AK114" s="860">
        <v>28071</v>
      </c>
      <c r="AL114" s="858"/>
      <c r="AM114" s="858"/>
      <c r="AN114" s="858"/>
      <c r="AO114" s="859"/>
      <c r="AP114" s="905">
        <v>1.6</v>
      </c>
      <c r="AQ114" s="906"/>
      <c r="AR114" s="906"/>
      <c r="AS114" s="906"/>
      <c r="AT114" s="907"/>
      <c r="AU114" s="1017"/>
      <c r="AV114" s="1018"/>
      <c r="AW114" s="1018"/>
      <c r="AX114" s="1018"/>
      <c r="AY114" s="1018"/>
      <c r="AZ114" s="893" t="s">
        <v>457</v>
      </c>
      <c r="BA114" s="828"/>
      <c r="BB114" s="828"/>
      <c r="BC114" s="828"/>
      <c r="BD114" s="828"/>
      <c r="BE114" s="828"/>
      <c r="BF114" s="828"/>
      <c r="BG114" s="828"/>
      <c r="BH114" s="828"/>
      <c r="BI114" s="828"/>
      <c r="BJ114" s="828"/>
      <c r="BK114" s="828"/>
      <c r="BL114" s="828"/>
      <c r="BM114" s="828"/>
      <c r="BN114" s="828"/>
      <c r="BO114" s="828"/>
      <c r="BP114" s="829"/>
      <c r="BQ114" s="894">
        <v>288564</v>
      </c>
      <c r="BR114" s="895"/>
      <c r="BS114" s="895"/>
      <c r="BT114" s="895"/>
      <c r="BU114" s="895"/>
      <c r="BV114" s="895">
        <v>292816</v>
      </c>
      <c r="BW114" s="895"/>
      <c r="BX114" s="895"/>
      <c r="BY114" s="895"/>
      <c r="BZ114" s="895"/>
      <c r="CA114" s="895">
        <v>257145</v>
      </c>
      <c r="CB114" s="895"/>
      <c r="CC114" s="895"/>
      <c r="CD114" s="895"/>
      <c r="CE114" s="895"/>
      <c r="CF114" s="956">
        <v>15</v>
      </c>
      <c r="CG114" s="957"/>
      <c r="CH114" s="957"/>
      <c r="CI114" s="957"/>
      <c r="CJ114" s="957"/>
      <c r="CK114" s="1012"/>
      <c r="CL114" s="899"/>
      <c r="CM114" s="902" t="s">
        <v>458</v>
      </c>
      <c r="CN114" s="903"/>
      <c r="CO114" s="903"/>
      <c r="CP114" s="903"/>
      <c r="CQ114" s="903"/>
      <c r="CR114" s="903"/>
      <c r="CS114" s="903"/>
      <c r="CT114" s="903"/>
      <c r="CU114" s="903"/>
      <c r="CV114" s="903"/>
      <c r="CW114" s="903"/>
      <c r="CX114" s="903"/>
      <c r="CY114" s="903"/>
      <c r="CZ114" s="903"/>
      <c r="DA114" s="903"/>
      <c r="DB114" s="903"/>
      <c r="DC114" s="903"/>
      <c r="DD114" s="903"/>
      <c r="DE114" s="903"/>
      <c r="DF114" s="904"/>
      <c r="DG114" s="857" t="s">
        <v>440</v>
      </c>
      <c r="DH114" s="858"/>
      <c r="DI114" s="858"/>
      <c r="DJ114" s="858"/>
      <c r="DK114" s="859"/>
      <c r="DL114" s="860" t="s">
        <v>397</v>
      </c>
      <c r="DM114" s="858"/>
      <c r="DN114" s="858"/>
      <c r="DO114" s="858"/>
      <c r="DP114" s="859"/>
      <c r="DQ114" s="860" t="s">
        <v>442</v>
      </c>
      <c r="DR114" s="858"/>
      <c r="DS114" s="858"/>
      <c r="DT114" s="858"/>
      <c r="DU114" s="859"/>
      <c r="DV114" s="905" t="s">
        <v>445</v>
      </c>
      <c r="DW114" s="906"/>
      <c r="DX114" s="906"/>
      <c r="DY114" s="906"/>
      <c r="DZ114" s="907"/>
    </row>
    <row r="115" spans="1:130" s="246" customFormat="1" ht="26.25" customHeight="1">
      <c r="A115" s="999"/>
      <c r="B115" s="1000"/>
      <c r="C115" s="828" t="s">
        <v>459</v>
      </c>
      <c r="D115" s="828"/>
      <c r="E115" s="828"/>
      <c r="F115" s="828"/>
      <c r="G115" s="828"/>
      <c r="H115" s="828"/>
      <c r="I115" s="828"/>
      <c r="J115" s="828"/>
      <c r="K115" s="828"/>
      <c r="L115" s="828"/>
      <c r="M115" s="828"/>
      <c r="N115" s="828"/>
      <c r="O115" s="828"/>
      <c r="P115" s="828"/>
      <c r="Q115" s="828"/>
      <c r="R115" s="828"/>
      <c r="S115" s="828"/>
      <c r="T115" s="828"/>
      <c r="U115" s="828"/>
      <c r="V115" s="828"/>
      <c r="W115" s="828"/>
      <c r="X115" s="828"/>
      <c r="Y115" s="828"/>
      <c r="Z115" s="829"/>
      <c r="AA115" s="1003" t="s">
        <v>460</v>
      </c>
      <c r="AB115" s="1004"/>
      <c r="AC115" s="1004"/>
      <c r="AD115" s="1004"/>
      <c r="AE115" s="1005"/>
      <c r="AF115" s="1006" t="s">
        <v>397</v>
      </c>
      <c r="AG115" s="1004"/>
      <c r="AH115" s="1004"/>
      <c r="AI115" s="1004"/>
      <c r="AJ115" s="1005"/>
      <c r="AK115" s="1006" t="s">
        <v>445</v>
      </c>
      <c r="AL115" s="1004"/>
      <c r="AM115" s="1004"/>
      <c r="AN115" s="1004"/>
      <c r="AO115" s="1005"/>
      <c r="AP115" s="1007" t="s">
        <v>397</v>
      </c>
      <c r="AQ115" s="1008"/>
      <c r="AR115" s="1008"/>
      <c r="AS115" s="1008"/>
      <c r="AT115" s="1009"/>
      <c r="AU115" s="1017"/>
      <c r="AV115" s="1018"/>
      <c r="AW115" s="1018"/>
      <c r="AX115" s="1018"/>
      <c r="AY115" s="1018"/>
      <c r="AZ115" s="893" t="s">
        <v>461</v>
      </c>
      <c r="BA115" s="828"/>
      <c r="BB115" s="828"/>
      <c r="BC115" s="828"/>
      <c r="BD115" s="828"/>
      <c r="BE115" s="828"/>
      <c r="BF115" s="828"/>
      <c r="BG115" s="828"/>
      <c r="BH115" s="828"/>
      <c r="BI115" s="828"/>
      <c r="BJ115" s="828"/>
      <c r="BK115" s="828"/>
      <c r="BL115" s="828"/>
      <c r="BM115" s="828"/>
      <c r="BN115" s="828"/>
      <c r="BO115" s="828"/>
      <c r="BP115" s="829"/>
      <c r="BQ115" s="894" t="s">
        <v>397</v>
      </c>
      <c r="BR115" s="895"/>
      <c r="BS115" s="895"/>
      <c r="BT115" s="895"/>
      <c r="BU115" s="895"/>
      <c r="BV115" s="895" t="s">
        <v>442</v>
      </c>
      <c r="BW115" s="895"/>
      <c r="BX115" s="895"/>
      <c r="BY115" s="895"/>
      <c r="BZ115" s="895"/>
      <c r="CA115" s="895" t="s">
        <v>442</v>
      </c>
      <c r="CB115" s="895"/>
      <c r="CC115" s="895"/>
      <c r="CD115" s="895"/>
      <c r="CE115" s="895"/>
      <c r="CF115" s="956" t="s">
        <v>440</v>
      </c>
      <c r="CG115" s="957"/>
      <c r="CH115" s="957"/>
      <c r="CI115" s="957"/>
      <c r="CJ115" s="957"/>
      <c r="CK115" s="1012"/>
      <c r="CL115" s="899"/>
      <c r="CM115" s="893" t="s">
        <v>462</v>
      </c>
      <c r="CN115" s="996"/>
      <c r="CO115" s="996"/>
      <c r="CP115" s="996"/>
      <c r="CQ115" s="996"/>
      <c r="CR115" s="996"/>
      <c r="CS115" s="996"/>
      <c r="CT115" s="996"/>
      <c r="CU115" s="996"/>
      <c r="CV115" s="996"/>
      <c r="CW115" s="996"/>
      <c r="CX115" s="996"/>
      <c r="CY115" s="996"/>
      <c r="CZ115" s="996"/>
      <c r="DA115" s="996"/>
      <c r="DB115" s="996"/>
      <c r="DC115" s="996"/>
      <c r="DD115" s="996"/>
      <c r="DE115" s="996"/>
      <c r="DF115" s="829"/>
      <c r="DG115" s="857" t="s">
        <v>397</v>
      </c>
      <c r="DH115" s="858"/>
      <c r="DI115" s="858"/>
      <c r="DJ115" s="858"/>
      <c r="DK115" s="859"/>
      <c r="DL115" s="860" t="s">
        <v>442</v>
      </c>
      <c r="DM115" s="858"/>
      <c r="DN115" s="858"/>
      <c r="DO115" s="858"/>
      <c r="DP115" s="859"/>
      <c r="DQ115" s="860" t="s">
        <v>440</v>
      </c>
      <c r="DR115" s="858"/>
      <c r="DS115" s="858"/>
      <c r="DT115" s="858"/>
      <c r="DU115" s="859"/>
      <c r="DV115" s="905" t="s">
        <v>442</v>
      </c>
      <c r="DW115" s="906"/>
      <c r="DX115" s="906"/>
      <c r="DY115" s="906"/>
      <c r="DZ115" s="907"/>
    </row>
    <row r="116" spans="1:130" s="246" customFormat="1" ht="26.25" customHeight="1">
      <c r="A116" s="1001"/>
      <c r="B116" s="1002"/>
      <c r="C116" s="961" t="s">
        <v>463</v>
      </c>
      <c r="D116" s="961"/>
      <c r="E116" s="961"/>
      <c r="F116" s="961"/>
      <c r="G116" s="961"/>
      <c r="H116" s="961"/>
      <c r="I116" s="961"/>
      <c r="J116" s="961"/>
      <c r="K116" s="961"/>
      <c r="L116" s="961"/>
      <c r="M116" s="961"/>
      <c r="N116" s="961"/>
      <c r="O116" s="961"/>
      <c r="P116" s="961"/>
      <c r="Q116" s="961"/>
      <c r="R116" s="961"/>
      <c r="S116" s="961"/>
      <c r="T116" s="961"/>
      <c r="U116" s="961"/>
      <c r="V116" s="961"/>
      <c r="W116" s="961"/>
      <c r="X116" s="961"/>
      <c r="Y116" s="961"/>
      <c r="Z116" s="962"/>
      <c r="AA116" s="857" t="s">
        <v>442</v>
      </c>
      <c r="AB116" s="858"/>
      <c r="AC116" s="858"/>
      <c r="AD116" s="858"/>
      <c r="AE116" s="859"/>
      <c r="AF116" s="860" t="s">
        <v>397</v>
      </c>
      <c r="AG116" s="858"/>
      <c r="AH116" s="858"/>
      <c r="AI116" s="858"/>
      <c r="AJ116" s="859"/>
      <c r="AK116" s="860" t="s">
        <v>445</v>
      </c>
      <c r="AL116" s="858"/>
      <c r="AM116" s="858"/>
      <c r="AN116" s="858"/>
      <c r="AO116" s="859"/>
      <c r="AP116" s="905" t="s">
        <v>445</v>
      </c>
      <c r="AQ116" s="906"/>
      <c r="AR116" s="906"/>
      <c r="AS116" s="906"/>
      <c r="AT116" s="907"/>
      <c r="AU116" s="1017"/>
      <c r="AV116" s="1018"/>
      <c r="AW116" s="1018"/>
      <c r="AX116" s="1018"/>
      <c r="AY116" s="1018"/>
      <c r="AZ116" s="944" t="s">
        <v>464</v>
      </c>
      <c r="BA116" s="945"/>
      <c r="BB116" s="945"/>
      <c r="BC116" s="945"/>
      <c r="BD116" s="945"/>
      <c r="BE116" s="945"/>
      <c r="BF116" s="945"/>
      <c r="BG116" s="945"/>
      <c r="BH116" s="945"/>
      <c r="BI116" s="945"/>
      <c r="BJ116" s="945"/>
      <c r="BK116" s="945"/>
      <c r="BL116" s="945"/>
      <c r="BM116" s="945"/>
      <c r="BN116" s="945"/>
      <c r="BO116" s="945"/>
      <c r="BP116" s="946"/>
      <c r="BQ116" s="894" t="s">
        <v>465</v>
      </c>
      <c r="BR116" s="895"/>
      <c r="BS116" s="895"/>
      <c r="BT116" s="895"/>
      <c r="BU116" s="895"/>
      <c r="BV116" s="895" t="s">
        <v>445</v>
      </c>
      <c r="BW116" s="895"/>
      <c r="BX116" s="895"/>
      <c r="BY116" s="895"/>
      <c r="BZ116" s="895"/>
      <c r="CA116" s="895" t="s">
        <v>439</v>
      </c>
      <c r="CB116" s="895"/>
      <c r="CC116" s="895"/>
      <c r="CD116" s="895"/>
      <c r="CE116" s="895"/>
      <c r="CF116" s="956" t="s">
        <v>442</v>
      </c>
      <c r="CG116" s="957"/>
      <c r="CH116" s="957"/>
      <c r="CI116" s="957"/>
      <c r="CJ116" s="957"/>
      <c r="CK116" s="1012"/>
      <c r="CL116" s="899"/>
      <c r="CM116" s="902" t="s">
        <v>466</v>
      </c>
      <c r="CN116" s="903"/>
      <c r="CO116" s="903"/>
      <c r="CP116" s="903"/>
      <c r="CQ116" s="903"/>
      <c r="CR116" s="903"/>
      <c r="CS116" s="903"/>
      <c r="CT116" s="903"/>
      <c r="CU116" s="903"/>
      <c r="CV116" s="903"/>
      <c r="CW116" s="903"/>
      <c r="CX116" s="903"/>
      <c r="CY116" s="903"/>
      <c r="CZ116" s="903"/>
      <c r="DA116" s="903"/>
      <c r="DB116" s="903"/>
      <c r="DC116" s="903"/>
      <c r="DD116" s="903"/>
      <c r="DE116" s="903"/>
      <c r="DF116" s="904"/>
      <c r="DG116" s="857" t="s">
        <v>397</v>
      </c>
      <c r="DH116" s="858"/>
      <c r="DI116" s="858"/>
      <c r="DJ116" s="858"/>
      <c r="DK116" s="859"/>
      <c r="DL116" s="860" t="s">
        <v>450</v>
      </c>
      <c r="DM116" s="858"/>
      <c r="DN116" s="858"/>
      <c r="DO116" s="858"/>
      <c r="DP116" s="859"/>
      <c r="DQ116" s="860" t="s">
        <v>460</v>
      </c>
      <c r="DR116" s="858"/>
      <c r="DS116" s="858"/>
      <c r="DT116" s="858"/>
      <c r="DU116" s="859"/>
      <c r="DV116" s="905" t="s">
        <v>442</v>
      </c>
      <c r="DW116" s="906"/>
      <c r="DX116" s="906"/>
      <c r="DY116" s="906"/>
      <c r="DZ116" s="907"/>
    </row>
    <row r="117" spans="1:130" s="246" customFormat="1" ht="26.25" customHeight="1">
      <c r="A117" s="982" t="s">
        <v>193</v>
      </c>
      <c r="B117" s="983"/>
      <c r="C117" s="983"/>
      <c r="D117" s="983"/>
      <c r="E117" s="983"/>
      <c r="F117" s="983"/>
      <c r="G117" s="983"/>
      <c r="H117" s="983"/>
      <c r="I117" s="983"/>
      <c r="J117" s="983"/>
      <c r="K117" s="983"/>
      <c r="L117" s="983"/>
      <c r="M117" s="983"/>
      <c r="N117" s="983"/>
      <c r="O117" s="983"/>
      <c r="P117" s="983"/>
      <c r="Q117" s="983"/>
      <c r="R117" s="983"/>
      <c r="S117" s="983"/>
      <c r="T117" s="983"/>
      <c r="U117" s="983"/>
      <c r="V117" s="983"/>
      <c r="W117" s="983"/>
      <c r="X117" s="983"/>
      <c r="Y117" s="958" t="s">
        <v>467</v>
      </c>
      <c r="Z117" s="984"/>
      <c r="AA117" s="989">
        <v>454240</v>
      </c>
      <c r="AB117" s="990"/>
      <c r="AC117" s="990"/>
      <c r="AD117" s="990"/>
      <c r="AE117" s="991"/>
      <c r="AF117" s="992">
        <v>420992</v>
      </c>
      <c r="AG117" s="990"/>
      <c r="AH117" s="990"/>
      <c r="AI117" s="990"/>
      <c r="AJ117" s="991"/>
      <c r="AK117" s="992">
        <v>440653</v>
      </c>
      <c r="AL117" s="990"/>
      <c r="AM117" s="990"/>
      <c r="AN117" s="990"/>
      <c r="AO117" s="991"/>
      <c r="AP117" s="993"/>
      <c r="AQ117" s="994"/>
      <c r="AR117" s="994"/>
      <c r="AS117" s="994"/>
      <c r="AT117" s="995"/>
      <c r="AU117" s="1017"/>
      <c r="AV117" s="1018"/>
      <c r="AW117" s="1018"/>
      <c r="AX117" s="1018"/>
      <c r="AY117" s="1018"/>
      <c r="AZ117" s="944" t="s">
        <v>468</v>
      </c>
      <c r="BA117" s="945"/>
      <c r="BB117" s="945"/>
      <c r="BC117" s="945"/>
      <c r="BD117" s="945"/>
      <c r="BE117" s="945"/>
      <c r="BF117" s="945"/>
      <c r="BG117" s="945"/>
      <c r="BH117" s="945"/>
      <c r="BI117" s="945"/>
      <c r="BJ117" s="945"/>
      <c r="BK117" s="945"/>
      <c r="BL117" s="945"/>
      <c r="BM117" s="945"/>
      <c r="BN117" s="945"/>
      <c r="BO117" s="945"/>
      <c r="BP117" s="946"/>
      <c r="BQ117" s="894" t="s">
        <v>441</v>
      </c>
      <c r="BR117" s="895"/>
      <c r="BS117" s="895"/>
      <c r="BT117" s="895"/>
      <c r="BU117" s="895"/>
      <c r="BV117" s="895" t="s">
        <v>182</v>
      </c>
      <c r="BW117" s="895"/>
      <c r="BX117" s="895"/>
      <c r="BY117" s="895"/>
      <c r="BZ117" s="895"/>
      <c r="CA117" s="895" t="s">
        <v>182</v>
      </c>
      <c r="CB117" s="895"/>
      <c r="CC117" s="895"/>
      <c r="CD117" s="895"/>
      <c r="CE117" s="895"/>
      <c r="CF117" s="956" t="s">
        <v>440</v>
      </c>
      <c r="CG117" s="957"/>
      <c r="CH117" s="957"/>
      <c r="CI117" s="957"/>
      <c r="CJ117" s="957"/>
      <c r="CK117" s="1012"/>
      <c r="CL117" s="899"/>
      <c r="CM117" s="902" t="s">
        <v>469</v>
      </c>
      <c r="CN117" s="903"/>
      <c r="CO117" s="903"/>
      <c r="CP117" s="903"/>
      <c r="CQ117" s="903"/>
      <c r="CR117" s="903"/>
      <c r="CS117" s="903"/>
      <c r="CT117" s="903"/>
      <c r="CU117" s="903"/>
      <c r="CV117" s="903"/>
      <c r="CW117" s="903"/>
      <c r="CX117" s="903"/>
      <c r="CY117" s="903"/>
      <c r="CZ117" s="903"/>
      <c r="DA117" s="903"/>
      <c r="DB117" s="903"/>
      <c r="DC117" s="903"/>
      <c r="DD117" s="903"/>
      <c r="DE117" s="903"/>
      <c r="DF117" s="904"/>
      <c r="DG117" s="857">
        <v>53402</v>
      </c>
      <c r="DH117" s="858"/>
      <c r="DI117" s="858"/>
      <c r="DJ117" s="858"/>
      <c r="DK117" s="859"/>
      <c r="DL117" s="860">
        <v>31449</v>
      </c>
      <c r="DM117" s="858"/>
      <c r="DN117" s="858"/>
      <c r="DO117" s="858"/>
      <c r="DP117" s="859"/>
      <c r="DQ117" s="860">
        <v>25449</v>
      </c>
      <c r="DR117" s="858"/>
      <c r="DS117" s="858"/>
      <c r="DT117" s="858"/>
      <c r="DU117" s="859"/>
      <c r="DV117" s="905">
        <v>1.5</v>
      </c>
      <c r="DW117" s="906"/>
      <c r="DX117" s="906"/>
      <c r="DY117" s="906"/>
      <c r="DZ117" s="907"/>
    </row>
    <row r="118" spans="1:130" s="246" customFormat="1" ht="26.25" customHeight="1">
      <c r="A118" s="982" t="s">
        <v>434</v>
      </c>
      <c r="B118" s="983"/>
      <c r="C118" s="983"/>
      <c r="D118" s="983"/>
      <c r="E118" s="983"/>
      <c r="F118" s="983"/>
      <c r="G118" s="983"/>
      <c r="H118" s="983"/>
      <c r="I118" s="983"/>
      <c r="J118" s="983"/>
      <c r="K118" s="983"/>
      <c r="L118" s="983"/>
      <c r="M118" s="983"/>
      <c r="N118" s="983"/>
      <c r="O118" s="983"/>
      <c r="P118" s="983"/>
      <c r="Q118" s="983"/>
      <c r="R118" s="983"/>
      <c r="S118" s="983"/>
      <c r="T118" s="983"/>
      <c r="U118" s="983"/>
      <c r="V118" s="983"/>
      <c r="W118" s="983"/>
      <c r="X118" s="983"/>
      <c r="Y118" s="983"/>
      <c r="Z118" s="984"/>
      <c r="AA118" s="985" t="s">
        <v>432</v>
      </c>
      <c r="AB118" s="983"/>
      <c r="AC118" s="983"/>
      <c r="AD118" s="983"/>
      <c r="AE118" s="984"/>
      <c r="AF118" s="985" t="s">
        <v>313</v>
      </c>
      <c r="AG118" s="983"/>
      <c r="AH118" s="983"/>
      <c r="AI118" s="983"/>
      <c r="AJ118" s="984"/>
      <c r="AK118" s="985" t="s">
        <v>312</v>
      </c>
      <c r="AL118" s="983"/>
      <c r="AM118" s="983"/>
      <c r="AN118" s="983"/>
      <c r="AO118" s="984"/>
      <c r="AP118" s="986" t="s">
        <v>433</v>
      </c>
      <c r="AQ118" s="987"/>
      <c r="AR118" s="987"/>
      <c r="AS118" s="987"/>
      <c r="AT118" s="988"/>
      <c r="AU118" s="1017"/>
      <c r="AV118" s="1018"/>
      <c r="AW118" s="1018"/>
      <c r="AX118" s="1018"/>
      <c r="AY118" s="1018"/>
      <c r="AZ118" s="960" t="s">
        <v>470</v>
      </c>
      <c r="BA118" s="961"/>
      <c r="BB118" s="961"/>
      <c r="BC118" s="961"/>
      <c r="BD118" s="961"/>
      <c r="BE118" s="961"/>
      <c r="BF118" s="961"/>
      <c r="BG118" s="961"/>
      <c r="BH118" s="961"/>
      <c r="BI118" s="961"/>
      <c r="BJ118" s="961"/>
      <c r="BK118" s="961"/>
      <c r="BL118" s="961"/>
      <c r="BM118" s="961"/>
      <c r="BN118" s="961"/>
      <c r="BO118" s="961"/>
      <c r="BP118" s="962"/>
      <c r="BQ118" s="963" t="s">
        <v>465</v>
      </c>
      <c r="BR118" s="926"/>
      <c r="BS118" s="926"/>
      <c r="BT118" s="926"/>
      <c r="BU118" s="926"/>
      <c r="BV118" s="926" t="s">
        <v>440</v>
      </c>
      <c r="BW118" s="926"/>
      <c r="BX118" s="926"/>
      <c r="BY118" s="926"/>
      <c r="BZ118" s="926"/>
      <c r="CA118" s="926" t="s">
        <v>440</v>
      </c>
      <c r="CB118" s="926"/>
      <c r="CC118" s="926"/>
      <c r="CD118" s="926"/>
      <c r="CE118" s="926"/>
      <c r="CF118" s="956" t="s">
        <v>465</v>
      </c>
      <c r="CG118" s="957"/>
      <c r="CH118" s="957"/>
      <c r="CI118" s="957"/>
      <c r="CJ118" s="957"/>
      <c r="CK118" s="1012"/>
      <c r="CL118" s="899"/>
      <c r="CM118" s="902" t="s">
        <v>471</v>
      </c>
      <c r="CN118" s="903"/>
      <c r="CO118" s="903"/>
      <c r="CP118" s="903"/>
      <c r="CQ118" s="903"/>
      <c r="CR118" s="903"/>
      <c r="CS118" s="903"/>
      <c r="CT118" s="903"/>
      <c r="CU118" s="903"/>
      <c r="CV118" s="903"/>
      <c r="CW118" s="903"/>
      <c r="CX118" s="903"/>
      <c r="CY118" s="903"/>
      <c r="CZ118" s="903"/>
      <c r="DA118" s="903"/>
      <c r="DB118" s="903"/>
      <c r="DC118" s="903"/>
      <c r="DD118" s="903"/>
      <c r="DE118" s="903"/>
      <c r="DF118" s="904"/>
      <c r="DG118" s="857" t="s">
        <v>465</v>
      </c>
      <c r="DH118" s="858"/>
      <c r="DI118" s="858"/>
      <c r="DJ118" s="858"/>
      <c r="DK118" s="859"/>
      <c r="DL118" s="860" t="s">
        <v>397</v>
      </c>
      <c r="DM118" s="858"/>
      <c r="DN118" s="858"/>
      <c r="DO118" s="858"/>
      <c r="DP118" s="859"/>
      <c r="DQ118" s="860" t="s">
        <v>182</v>
      </c>
      <c r="DR118" s="858"/>
      <c r="DS118" s="858"/>
      <c r="DT118" s="858"/>
      <c r="DU118" s="859"/>
      <c r="DV118" s="905" t="s">
        <v>440</v>
      </c>
      <c r="DW118" s="906"/>
      <c r="DX118" s="906"/>
      <c r="DY118" s="906"/>
      <c r="DZ118" s="907"/>
    </row>
    <row r="119" spans="1:130" s="246" customFormat="1" ht="26.25" customHeight="1">
      <c r="A119" s="896" t="s">
        <v>437</v>
      </c>
      <c r="B119" s="897"/>
      <c r="C119" s="972" t="s">
        <v>438</v>
      </c>
      <c r="D119" s="973"/>
      <c r="E119" s="973"/>
      <c r="F119" s="973"/>
      <c r="G119" s="973"/>
      <c r="H119" s="973"/>
      <c r="I119" s="973"/>
      <c r="J119" s="973"/>
      <c r="K119" s="973"/>
      <c r="L119" s="973"/>
      <c r="M119" s="973"/>
      <c r="N119" s="973"/>
      <c r="O119" s="973"/>
      <c r="P119" s="973"/>
      <c r="Q119" s="973"/>
      <c r="R119" s="973"/>
      <c r="S119" s="973"/>
      <c r="T119" s="973"/>
      <c r="U119" s="973"/>
      <c r="V119" s="973"/>
      <c r="W119" s="973"/>
      <c r="X119" s="973"/>
      <c r="Y119" s="973"/>
      <c r="Z119" s="974"/>
      <c r="AA119" s="975" t="s">
        <v>397</v>
      </c>
      <c r="AB119" s="976"/>
      <c r="AC119" s="976"/>
      <c r="AD119" s="976"/>
      <c r="AE119" s="977"/>
      <c r="AF119" s="978" t="s">
        <v>465</v>
      </c>
      <c r="AG119" s="976"/>
      <c r="AH119" s="976"/>
      <c r="AI119" s="976"/>
      <c r="AJ119" s="977"/>
      <c r="AK119" s="978" t="s">
        <v>397</v>
      </c>
      <c r="AL119" s="976"/>
      <c r="AM119" s="976"/>
      <c r="AN119" s="976"/>
      <c r="AO119" s="977"/>
      <c r="AP119" s="979" t="s">
        <v>182</v>
      </c>
      <c r="AQ119" s="980"/>
      <c r="AR119" s="980"/>
      <c r="AS119" s="980"/>
      <c r="AT119" s="981"/>
      <c r="AU119" s="1019"/>
      <c r="AV119" s="1020"/>
      <c r="AW119" s="1020"/>
      <c r="AX119" s="1020"/>
      <c r="AY119" s="1020"/>
      <c r="AZ119" s="277" t="s">
        <v>193</v>
      </c>
      <c r="BA119" s="277"/>
      <c r="BB119" s="277"/>
      <c r="BC119" s="277"/>
      <c r="BD119" s="277"/>
      <c r="BE119" s="277"/>
      <c r="BF119" s="277"/>
      <c r="BG119" s="277"/>
      <c r="BH119" s="277"/>
      <c r="BI119" s="277"/>
      <c r="BJ119" s="277"/>
      <c r="BK119" s="277"/>
      <c r="BL119" s="277"/>
      <c r="BM119" s="277"/>
      <c r="BN119" s="277"/>
      <c r="BO119" s="958" t="s">
        <v>472</v>
      </c>
      <c r="BP119" s="959"/>
      <c r="BQ119" s="963">
        <v>3888778</v>
      </c>
      <c r="BR119" s="926"/>
      <c r="BS119" s="926"/>
      <c r="BT119" s="926"/>
      <c r="BU119" s="926"/>
      <c r="BV119" s="926">
        <v>4014702</v>
      </c>
      <c r="BW119" s="926"/>
      <c r="BX119" s="926"/>
      <c r="BY119" s="926"/>
      <c r="BZ119" s="926"/>
      <c r="CA119" s="926">
        <v>3965940</v>
      </c>
      <c r="CB119" s="926"/>
      <c r="CC119" s="926"/>
      <c r="CD119" s="926"/>
      <c r="CE119" s="926"/>
      <c r="CF119" s="824"/>
      <c r="CG119" s="825"/>
      <c r="CH119" s="825"/>
      <c r="CI119" s="825"/>
      <c r="CJ119" s="915"/>
      <c r="CK119" s="1013"/>
      <c r="CL119" s="901"/>
      <c r="CM119" s="919" t="s">
        <v>473</v>
      </c>
      <c r="CN119" s="920"/>
      <c r="CO119" s="920"/>
      <c r="CP119" s="920"/>
      <c r="CQ119" s="920"/>
      <c r="CR119" s="920"/>
      <c r="CS119" s="920"/>
      <c r="CT119" s="920"/>
      <c r="CU119" s="920"/>
      <c r="CV119" s="920"/>
      <c r="CW119" s="920"/>
      <c r="CX119" s="920"/>
      <c r="CY119" s="920"/>
      <c r="CZ119" s="920"/>
      <c r="DA119" s="920"/>
      <c r="DB119" s="920"/>
      <c r="DC119" s="920"/>
      <c r="DD119" s="920"/>
      <c r="DE119" s="920"/>
      <c r="DF119" s="921"/>
      <c r="DG119" s="840" t="s">
        <v>397</v>
      </c>
      <c r="DH119" s="841"/>
      <c r="DI119" s="841"/>
      <c r="DJ119" s="841"/>
      <c r="DK119" s="842"/>
      <c r="DL119" s="843" t="s">
        <v>182</v>
      </c>
      <c r="DM119" s="841"/>
      <c r="DN119" s="841"/>
      <c r="DO119" s="841"/>
      <c r="DP119" s="842"/>
      <c r="DQ119" s="843" t="s">
        <v>397</v>
      </c>
      <c r="DR119" s="841"/>
      <c r="DS119" s="841"/>
      <c r="DT119" s="841"/>
      <c r="DU119" s="842"/>
      <c r="DV119" s="929" t="s">
        <v>397</v>
      </c>
      <c r="DW119" s="930"/>
      <c r="DX119" s="930"/>
      <c r="DY119" s="930"/>
      <c r="DZ119" s="931"/>
    </row>
    <row r="120" spans="1:130" s="246" customFormat="1" ht="26.25" customHeight="1">
      <c r="A120" s="898"/>
      <c r="B120" s="899"/>
      <c r="C120" s="902" t="s">
        <v>447</v>
      </c>
      <c r="D120" s="903"/>
      <c r="E120" s="903"/>
      <c r="F120" s="903"/>
      <c r="G120" s="903"/>
      <c r="H120" s="903"/>
      <c r="I120" s="903"/>
      <c r="J120" s="903"/>
      <c r="K120" s="903"/>
      <c r="L120" s="903"/>
      <c r="M120" s="903"/>
      <c r="N120" s="903"/>
      <c r="O120" s="903"/>
      <c r="P120" s="903"/>
      <c r="Q120" s="903"/>
      <c r="R120" s="903"/>
      <c r="S120" s="903"/>
      <c r="T120" s="903"/>
      <c r="U120" s="903"/>
      <c r="V120" s="903"/>
      <c r="W120" s="903"/>
      <c r="X120" s="903"/>
      <c r="Y120" s="903"/>
      <c r="Z120" s="904"/>
      <c r="AA120" s="857" t="s">
        <v>397</v>
      </c>
      <c r="AB120" s="858"/>
      <c r="AC120" s="858"/>
      <c r="AD120" s="858"/>
      <c r="AE120" s="859"/>
      <c r="AF120" s="860" t="s">
        <v>465</v>
      </c>
      <c r="AG120" s="858"/>
      <c r="AH120" s="858"/>
      <c r="AI120" s="858"/>
      <c r="AJ120" s="859"/>
      <c r="AK120" s="860" t="s">
        <v>397</v>
      </c>
      <c r="AL120" s="858"/>
      <c r="AM120" s="858"/>
      <c r="AN120" s="858"/>
      <c r="AO120" s="859"/>
      <c r="AP120" s="905" t="s">
        <v>182</v>
      </c>
      <c r="AQ120" s="906"/>
      <c r="AR120" s="906"/>
      <c r="AS120" s="906"/>
      <c r="AT120" s="907"/>
      <c r="AU120" s="964" t="s">
        <v>474</v>
      </c>
      <c r="AV120" s="965"/>
      <c r="AW120" s="965"/>
      <c r="AX120" s="965"/>
      <c r="AY120" s="966"/>
      <c r="AZ120" s="941" t="s">
        <v>475</v>
      </c>
      <c r="BA120" s="886"/>
      <c r="BB120" s="886"/>
      <c r="BC120" s="886"/>
      <c r="BD120" s="886"/>
      <c r="BE120" s="886"/>
      <c r="BF120" s="886"/>
      <c r="BG120" s="886"/>
      <c r="BH120" s="886"/>
      <c r="BI120" s="886"/>
      <c r="BJ120" s="886"/>
      <c r="BK120" s="886"/>
      <c r="BL120" s="886"/>
      <c r="BM120" s="886"/>
      <c r="BN120" s="886"/>
      <c r="BO120" s="886"/>
      <c r="BP120" s="887"/>
      <c r="BQ120" s="942">
        <v>2104733</v>
      </c>
      <c r="BR120" s="923"/>
      <c r="BS120" s="923"/>
      <c r="BT120" s="923"/>
      <c r="BU120" s="923"/>
      <c r="BV120" s="923">
        <v>2268930</v>
      </c>
      <c r="BW120" s="923"/>
      <c r="BX120" s="923"/>
      <c r="BY120" s="923"/>
      <c r="BZ120" s="923"/>
      <c r="CA120" s="923">
        <v>2101451</v>
      </c>
      <c r="CB120" s="923"/>
      <c r="CC120" s="923"/>
      <c r="CD120" s="923"/>
      <c r="CE120" s="923"/>
      <c r="CF120" s="947">
        <v>122.2</v>
      </c>
      <c r="CG120" s="948"/>
      <c r="CH120" s="948"/>
      <c r="CI120" s="948"/>
      <c r="CJ120" s="948"/>
      <c r="CK120" s="949" t="s">
        <v>476</v>
      </c>
      <c r="CL120" s="933"/>
      <c r="CM120" s="933"/>
      <c r="CN120" s="933"/>
      <c r="CO120" s="934"/>
      <c r="CP120" s="953" t="s">
        <v>477</v>
      </c>
      <c r="CQ120" s="954"/>
      <c r="CR120" s="954"/>
      <c r="CS120" s="954"/>
      <c r="CT120" s="954"/>
      <c r="CU120" s="954"/>
      <c r="CV120" s="954"/>
      <c r="CW120" s="954"/>
      <c r="CX120" s="954"/>
      <c r="CY120" s="954"/>
      <c r="CZ120" s="954"/>
      <c r="DA120" s="954"/>
      <c r="DB120" s="954"/>
      <c r="DC120" s="954"/>
      <c r="DD120" s="954"/>
      <c r="DE120" s="954"/>
      <c r="DF120" s="955"/>
      <c r="DG120" s="942">
        <v>434696</v>
      </c>
      <c r="DH120" s="923"/>
      <c r="DI120" s="923"/>
      <c r="DJ120" s="923"/>
      <c r="DK120" s="923"/>
      <c r="DL120" s="923">
        <v>480843</v>
      </c>
      <c r="DM120" s="923"/>
      <c r="DN120" s="923"/>
      <c r="DO120" s="923"/>
      <c r="DP120" s="923"/>
      <c r="DQ120" s="923">
        <v>505053</v>
      </c>
      <c r="DR120" s="923"/>
      <c r="DS120" s="923"/>
      <c r="DT120" s="923"/>
      <c r="DU120" s="923"/>
      <c r="DV120" s="924">
        <v>29.4</v>
      </c>
      <c r="DW120" s="924"/>
      <c r="DX120" s="924"/>
      <c r="DY120" s="924"/>
      <c r="DZ120" s="925"/>
    </row>
    <row r="121" spans="1:130" s="246" customFormat="1" ht="26.25" customHeight="1">
      <c r="A121" s="898"/>
      <c r="B121" s="899"/>
      <c r="C121" s="944" t="s">
        <v>478</v>
      </c>
      <c r="D121" s="945"/>
      <c r="E121" s="945"/>
      <c r="F121" s="945"/>
      <c r="G121" s="945"/>
      <c r="H121" s="945"/>
      <c r="I121" s="945"/>
      <c r="J121" s="945"/>
      <c r="K121" s="945"/>
      <c r="L121" s="945"/>
      <c r="M121" s="945"/>
      <c r="N121" s="945"/>
      <c r="O121" s="945"/>
      <c r="P121" s="945"/>
      <c r="Q121" s="945"/>
      <c r="R121" s="945"/>
      <c r="S121" s="945"/>
      <c r="T121" s="945"/>
      <c r="U121" s="945"/>
      <c r="V121" s="945"/>
      <c r="W121" s="945"/>
      <c r="X121" s="945"/>
      <c r="Y121" s="945"/>
      <c r="Z121" s="946"/>
      <c r="AA121" s="857" t="s">
        <v>460</v>
      </c>
      <c r="AB121" s="858"/>
      <c r="AC121" s="858"/>
      <c r="AD121" s="858"/>
      <c r="AE121" s="859"/>
      <c r="AF121" s="860" t="s">
        <v>182</v>
      </c>
      <c r="AG121" s="858"/>
      <c r="AH121" s="858"/>
      <c r="AI121" s="858"/>
      <c r="AJ121" s="859"/>
      <c r="AK121" s="860" t="s">
        <v>440</v>
      </c>
      <c r="AL121" s="858"/>
      <c r="AM121" s="858"/>
      <c r="AN121" s="858"/>
      <c r="AO121" s="859"/>
      <c r="AP121" s="905" t="s">
        <v>397</v>
      </c>
      <c r="AQ121" s="906"/>
      <c r="AR121" s="906"/>
      <c r="AS121" s="906"/>
      <c r="AT121" s="907"/>
      <c r="AU121" s="967"/>
      <c r="AV121" s="968"/>
      <c r="AW121" s="968"/>
      <c r="AX121" s="968"/>
      <c r="AY121" s="969"/>
      <c r="AZ121" s="893" t="s">
        <v>479</v>
      </c>
      <c r="BA121" s="828"/>
      <c r="BB121" s="828"/>
      <c r="BC121" s="828"/>
      <c r="BD121" s="828"/>
      <c r="BE121" s="828"/>
      <c r="BF121" s="828"/>
      <c r="BG121" s="828"/>
      <c r="BH121" s="828"/>
      <c r="BI121" s="828"/>
      <c r="BJ121" s="828"/>
      <c r="BK121" s="828"/>
      <c r="BL121" s="828"/>
      <c r="BM121" s="828"/>
      <c r="BN121" s="828"/>
      <c r="BO121" s="828"/>
      <c r="BP121" s="829"/>
      <c r="BQ121" s="894">
        <v>38324</v>
      </c>
      <c r="BR121" s="895"/>
      <c r="BS121" s="895"/>
      <c r="BT121" s="895"/>
      <c r="BU121" s="895"/>
      <c r="BV121" s="895">
        <v>22896</v>
      </c>
      <c r="BW121" s="895"/>
      <c r="BX121" s="895"/>
      <c r="BY121" s="895"/>
      <c r="BZ121" s="895"/>
      <c r="CA121" s="895">
        <v>14063</v>
      </c>
      <c r="CB121" s="895"/>
      <c r="CC121" s="895"/>
      <c r="CD121" s="895"/>
      <c r="CE121" s="895"/>
      <c r="CF121" s="956">
        <v>0.8</v>
      </c>
      <c r="CG121" s="957"/>
      <c r="CH121" s="957"/>
      <c r="CI121" s="957"/>
      <c r="CJ121" s="957"/>
      <c r="CK121" s="950"/>
      <c r="CL121" s="936"/>
      <c r="CM121" s="936"/>
      <c r="CN121" s="936"/>
      <c r="CO121" s="937"/>
      <c r="CP121" s="916" t="s">
        <v>409</v>
      </c>
      <c r="CQ121" s="917"/>
      <c r="CR121" s="917"/>
      <c r="CS121" s="917"/>
      <c r="CT121" s="917"/>
      <c r="CU121" s="917"/>
      <c r="CV121" s="917"/>
      <c r="CW121" s="917"/>
      <c r="CX121" s="917"/>
      <c r="CY121" s="917"/>
      <c r="CZ121" s="917"/>
      <c r="DA121" s="917"/>
      <c r="DB121" s="917"/>
      <c r="DC121" s="917"/>
      <c r="DD121" s="917"/>
      <c r="DE121" s="917"/>
      <c r="DF121" s="918"/>
      <c r="DG121" s="894" t="s">
        <v>397</v>
      </c>
      <c r="DH121" s="895"/>
      <c r="DI121" s="895"/>
      <c r="DJ121" s="895"/>
      <c r="DK121" s="895"/>
      <c r="DL121" s="895" t="s">
        <v>397</v>
      </c>
      <c r="DM121" s="895"/>
      <c r="DN121" s="895"/>
      <c r="DO121" s="895"/>
      <c r="DP121" s="895"/>
      <c r="DQ121" s="895" t="s">
        <v>465</v>
      </c>
      <c r="DR121" s="895"/>
      <c r="DS121" s="895"/>
      <c r="DT121" s="895"/>
      <c r="DU121" s="895"/>
      <c r="DV121" s="872" t="s">
        <v>397</v>
      </c>
      <c r="DW121" s="872"/>
      <c r="DX121" s="872"/>
      <c r="DY121" s="872"/>
      <c r="DZ121" s="873"/>
    </row>
    <row r="122" spans="1:130" s="246" customFormat="1" ht="26.25" customHeight="1">
      <c r="A122" s="898"/>
      <c r="B122" s="899"/>
      <c r="C122" s="902" t="s">
        <v>458</v>
      </c>
      <c r="D122" s="903"/>
      <c r="E122" s="903"/>
      <c r="F122" s="903"/>
      <c r="G122" s="903"/>
      <c r="H122" s="903"/>
      <c r="I122" s="903"/>
      <c r="J122" s="903"/>
      <c r="K122" s="903"/>
      <c r="L122" s="903"/>
      <c r="M122" s="903"/>
      <c r="N122" s="903"/>
      <c r="O122" s="903"/>
      <c r="P122" s="903"/>
      <c r="Q122" s="903"/>
      <c r="R122" s="903"/>
      <c r="S122" s="903"/>
      <c r="T122" s="903"/>
      <c r="U122" s="903"/>
      <c r="V122" s="903"/>
      <c r="W122" s="903"/>
      <c r="X122" s="903"/>
      <c r="Y122" s="903"/>
      <c r="Z122" s="904"/>
      <c r="AA122" s="857" t="s">
        <v>397</v>
      </c>
      <c r="AB122" s="858"/>
      <c r="AC122" s="858"/>
      <c r="AD122" s="858"/>
      <c r="AE122" s="859"/>
      <c r="AF122" s="860" t="s">
        <v>397</v>
      </c>
      <c r="AG122" s="858"/>
      <c r="AH122" s="858"/>
      <c r="AI122" s="858"/>
      <c r="AJ122" s="859"/>
      <c r="AK122" s="860" t="s">
        <v>465</v>
      </c>
      <c r="AL122" s="858"/>
      <c r="AM122" s="858"/>
      <c r="AN122" s="858"/>
      <c r="AO122" s="859"/>
      <c r="AP122" s="905" t="s">
        <v>465</v>
      </c>
      <c r="AQ122" s="906"/>
      <c r="AR122" s="906"/>
      <c r="AS122" s="906"/>
      <c r="AT122" s="907"/>
      <c r="AU122" s="967"/>
      <c r="AV122" s="968"/>
      <c r="AW122" s="968"/>
      <c r="AX122" s="968"/>
      <c r="AY122" s="969"/>
      <c r="AZ122" s="960" t="s">
        <v>480</v>
      </c>
      <c r="BA122" s="961"/>
      <c r="BB122" s="961"/>
      <c r="BC122" s="961"/>
      <c r="BD122" s="961"/>
      <c r="BE122" s="961"/>
      <c r="BF122" s="961"/>
      <c r="BG122" s="961"/>
      <c r="BH122" s="961"/>
      <c r="BI122" s="961"/>
      <c r="BJ122" s="961"/>
      <c r="BK122" s="961"/>
      <c r="BL122" s="961"/>
      <c r="BM122" s="961"/>
      <c r="BN122" s="961"/>
      <c r="BO122" s="961"/>
      <c r="BP122" s="962"/>
      <c r="BQ122" s="963">
        <v>2785281</v>
      </c>
      <c r="BR122" s="926"/>
      <c r="BS122" s="926"/>
      <c r="BT122" s="926"/>
      <c r="BU122" s="926"/>
      <c r="BV122" s="926">
        <v>2616072</v>
      </c>
      <c r="BW122" s="926"/>
      <c r="BX122" s="926"/>
      <c r="BY122" s="926"/>
      <c r="BZ122" s="926"/>
      <c r="CA122" s="926">
        <v>2725803</v>
      </c>
      <c r="CB122" s="926"/>
      <c r="CC122" s="926"/>
      <c r="CD122" s="926"/>
      <c r="CE122" s="926"/>
      <c r="CF122" s="927">
        <v>158.5</v>
      </c>
      <c r="CG122" s="928"/>
      <c r="CH122" s="928"/>
      <c r="CI122" s="928"/>
      <c r="CJ122" s="928"/>
      <c r="CK122" s="950"/>
      <c r="CL122" s="936"/>
      <c r="CM122" s="936"/>
      <c r="CN122" s="936"/>
      <c r="CO122" s="937"/>
      <c r="CP122" s="916" t="s">
        <v>481</v>
      </c>
      <c r="CQ122" s="917"/>
      <c r="CR122" s="917"/>
      <c r="CS122" s="917"/>
      <c r="CT122" s="917"/>
      <c r="CU122" s="917"/>
      <c r="CV122" s="917"/>
      <c r="CW122" s="917"/>
      <c r="CX122" s="917"/>
      <c r="CY122" s="917"/>
      <c r="CZ122" s="917"/>
      <c r="DA122" s="917"/>
      <c r="DB122" s="917"/>
      <c r="DC122" s="917"/>
      <c r="DD122" s="917"/>
      <c r="DE122" s="917"/>
      <c r="DF122" s="918"/>
      <c r="DG122" s="894" t="s">
        <v>465</v>
      </c>
      <c r="DH122" s="895"/>
      <c r="DI122" s="895"/>
      <c r="DJ122" s="895"/>
      <c r="DK122" s="895"/>
      <c r="DL122" s="895" t="s">
        <v>182</v>
      </c>
      <c r="DM122" s="895"/>
      <c r="DN122" s="895"/>
      <c r="DO122" s="895"/>
      <c r="DP122" s="895"/>
      <c r="DQ122" s="895" t="s">
        <v>465</v>
      </c>
      <c r="DR122" s="895"/>
      <c r="DS122" s="895"/>
      <c r="DT122" s="895"/>
      <c r="DU122" s="895"/>
      <c r="DV122" s="872" t="s">
        <v>465</v>
      </c>
      <c r="DW122" s="872"/>
      <c r="DX122" s="872"/>
      <c r="DY122" s="872"/>
      <c r="DZ122" s="873"/>
    </row>
    <row r="123" spans="1:130" s="246" customFormat="1" ht="26.25" customHeight="1">
      <c r="A123" s="898"/>
      <c r="B123" s="899"/>
      <c r="C123" s="902" t="s">
        <v>466</v>
      </c>
      <c r="D123" s="903"/>
      <c r="E123" s="903"/>
      <c r="F123" s="903"/>
      <c r="G123" s="903"/>
      <c r="H123" s="903"/>
      <c r="I123" s="903"/>
      <c r="J123" s="903"/>
      <c r="K123" s="903"/>
      <c r="L123" s="903"/>
      <c r="M123" s="903"/>
      <c r="N123" s="903"/>
      <c r="O123" s="903"/>
      <c r="P123" s="903"/>
      <c r="Q123" s="903"/>
      <c r="R123" s="903"/>
      <c r="S123" s="903"/>
      <c r="T123" s="903"/>
      <c r="U123" s="903"/>
      <c r="V123" s="903"/>
      <c r="W123" s="903"/>
      <c r="X123" s="903"/>
      <c r="Y123" s="903"/>
      <c r="Z123" s="904"/>
      <c r="AA123" s="857" t="s">
        <v>465</v>
      </c>
      <c r="AB123" s="858"/>
      <c r="AC123" s="858"/>
      <c r="AD123" s="858"/>
      <c r="AE123" s="859"/>
      <c r="AF123" s="860" t="s">
        <v>465</v>
      </c>
      <c r="AG123" s="858"/>
      <c r="AH123" s="858"/>
      <c r="AI123" s="858"/>
      <c r="AJ123" s="859"/>
      <c r="AK123" s="860" t="s">
        <v>465</v>
      </c>
      <c r="AL123" s="858"/>
      <c r="AM123" s="858"/>
      <c r="AN123" s="858"/>
      <c r="AO123" s="859"/>
      <c r="AP123" s="905" t="s">
        <v>460</v>
      </c>
      <c r="AQ123" s="906"/>
      <c r="AR123" s="906"/>
      <c r="AS123" s="906"/>
      <c r="AT123" s="907"/>
      <c r="AU123" s="970"/>
      <c r="AV123" s="971"/>
      <c r="AW123" s="971"/>
      <c r="AX123" s="971"/>
      <c r="AY123" s="971"/>
      <c r="AZ123" s="277" t="s">
        <v>193</v>
      </c>
      <c r="BA123" s="277"/>
      <c r="BB123" s="277"/>
      <c r="BC123" s="277"/>
      <c r="BD123" s="277"/>
      <c r="BE123" s="277"/>
      <c r="BF123" s="277"/>
      <c r="BG123" s="277"/>
      <c r="BH123" s="277"/>
      <c r="BI123" s="277"/>
      <c r="BJ123" s="277"/>
      <c r="BK123" s="277"/>
      <c r="BL123" s="277"/>
      <c r="BM123" s="277"/>
      <c r="BN123" s="277"/>
      <c r="BO123" s="958" t="s">
        <v>482</v>
      </c>
      <c r="BP123" s="959"/>
      <c r="BQ123" s="913">
        <v>4928338</v>
      </c>
      <c r="BR123" s="914"/>
      <c r="BS123" s="914"/>
      <c r="BT123" s="914"/>
      <c r="BU123" s="914"/>
      <c r="BV123" s="914">
        <v>4907898</v>
      </c>
      <c r="BW123" s="914"/>
      <c r="BX123" s="914"/>
      <c r="BY123" s="914"/>
      <c r="BZ123" s="914"/>
      <c r="CA123" s="914">
        <v>4841317</v>
      </c>
      <c r="CB123" s="914"/>
      <c r="CC123" s="914"/>
      <c r="CD123" s="914"/>
      <c r="CE123" s="914"/>
      <c r="CF123" s="824"/>
      <c r="CG123" s="825"/>
      <c r="CH123" s="825"/>
      <c r="CI123" s="825"/>
      <c r="CJ123" s="915"/>
      <c r="CK123" s="950"/>
      <c r="CL123" s="936"/>
      <c r="CM123" s="936"/>
      <c r="CN123" s="936"/>
      <c r="CO123" s="937"/>
      <c r="CP123" s="916" t="s">
        <v>483</v>
      </c>
      <c r="CQ123" s="917"/>
      <c r="CR123" s="917"/>
      <c r="CS123" s="917"/>
      <c r="CT123" s="917"/>
      <c r="CU123" s="917"/>
      <c r="CV123" s="917"/>
      <c r="CW123" s="917"/>
      <c r="CX123" s="917"/>
      <c r="CY123" s="917"/>
      <c r="CZ123" s="917"/>
      <c r="DA123" s="917"/>
      <c r="DB123" s="917"/>
      <c r="DC123" s="917"/>
      <c r="DD123" s="917"/>
      <c r="DE123" s="917"/>
      <c r="DF123" s="918"/>
      <c r="DG123" s="857" t="s">
        <v>397</v>
      </c>
      <c r="DH123" s="858"/>
      <c r="DI123" s="858"/>
      <c r="DJ123" s="858"/>
      <c r="DK123" s="859"/>
      <c r="DL123" s="860" t="s">
        <v>440</v>
      </c>
      <c r="DM123" s="858"/>
      <c r="DN123" s="858"/>
      <c r="DO123" s="858"/>
      <c r="DP123" s="859"/>
      <c r="DQ123" s="860" t="s">
        <v>445</v>
      </c>
      <c r="DR123" s="858"/>
      <c r="DS123" s="858"/>
      <c r="DT123" s="858"/>
      <c r="DU123" s="859"/>
      <c r="DV123" s="905" t="s">
        <v>445</v>
      </c>
      <c r="DW123" s="906"/>
      <c r="DX123" s="906"/>
      <c r="DY123" s="906"/>
      <c r="DZ123" s="907"/>
    </row>
    <row r="124" spans="1:130" s="246" customFormat="1" ht="26.25" customHeight="1" thickBot="1">
      <c r="A124" s="898"/>
      <c r="B124" s="899"/>
      <c r="C124" s="902" t="s">
        <v>469</v>
      </c>
      <c r="D124" s="903"/>
      <c r="E124" s="903"/>
      <c r="F124" s="903"/>
      <c r="G124" s="903"/>
      <c r="H124" s="903"/>
      <c r="I124" s="903"/>
      <c r="J124" s="903"/>
      <c r="K124" s="903"/>
      <c r="L124" s="903"/>
      <c r="M124" s="903"/>
      <c r="N124" s="903"/>
      <c r="O124" s="903"/>
      <c r="P124" s="903"/>
      <c r="Q124" s="903"/>
      <c r="R124" s="903"/>
      <c r="S124" s="903"/>
      <c r="T124" s="903"/>
      <c r="U124" s="903"/>
      <c r="V124" s="903"/>
      <c r="W124" s="903"/>
      <c r="X124" s="903"/>
      <c r="Y124" s="903"/>
      <c r="Z124" s="904"/>
      <c r="AA124" s="857" t="s">
        <v>445</v>
      </c>
      <c r="AB124" s="858"/>
      <c r="AC124" s="858"/>
      <c r="AD124" s="858"/>
      <c r="AE124" s="859"/>
      <c r="AF124" s="860" t="s">
        <v>460</v>
      </c>
      <c r="AG124" s="858"/>
      <c r="AH124" s="858"/>
      <c r="AI124" s="858"/>
      <c r="AJ124" s="859"/>
      <c r="AK124" s="860" t="s">
        <v>397</v>
      </c>
      <c r="AL124" s="858"/>
      <c r="AM124" s="858"/>
      <c r="AN124" s="858"/>
      <c r="AO124" s="859"/>
      <c r="AP124" s="905" t="s">
        <v>460</v>
      </c>
      <c r="AQ124" s="906"/>
      <c r="AR124" s="906"/>
      <c r="AS124" s="906"/>
      <c r="AT124" s="907"/>
      <c r="AU124" s="908" t="s">
        <v>484</v>
      </c>
      <c r="AV124" s="909"/>
      <c r="AW124" s="909"/>
      <c r="AX124" s="909"/>
      <c r="AY124" s="909"/>
      <c r="AZ124" s="909"/>
      <c r="BA124" s="909"/>
      <c r="BB124" s="909"/>
      <c r="BC124" s="909"/>
      <c r="BD124" s="909"/>
      <c r="BE124" s="909"/>
      <c r="BF124" s="909"/>
      <c r="BG124" s="909"/>
      <c r="BH124" s="909"/>
      <c r="BI124" s="909"/>
      <c r="BJ124" s="909"/>
      <c r="BK124" s="909"/>
      <c r="BL124" s="909"/>
      <c r="BM124" s="909"/>
      <c r="BN124" s="909"/>
      <c r="BO124" s="909"/>
      <c r="BP124" s="910"/>
      <c r="BQ124" s="911" t="s">
        <v>397</v>
      </c>
      <c r="BR124" s="912"/>
      <c r="BS124" s="912"/>
      <c r="BT124" s="912"/>
      <c r="BU124" s="912"/>
      <c r="BV124" s="912" t="s">
        <v>445</v>
      </c>
      <c r="BW124" s="912"/>
      <c r="BX124" s="912"/>
      <c r="BY124" s="912"/>
      <c r="BZ124" s="912"/>
      <c r="CA124" s="912" t="s">
        <v>445</v>
      </c>
      <c r="CB124" s="912"/>
      <c r="CC124" s="912"/>
      <c r="CD124" s="912"/>
      <c r="CE124" s="912"/>
      <c r="CF124" s="802"/>
      <c r="CG124" s="803"/>
      <c r="CH124" s="803"/>
      <c r="CI124" s="803"/>
      <c r="CJ124" s="943"/>
      <c r="CK124" s="951"/>
      <c r="CL124" s="951"/>
      <c r="CM124" s="951"/>
      <c r="CN124" s="951"/>
      <c r="CO124" s="952"/>
      <c r="CP124" s="916" t="s">
        <v>485</v>
      </c>
      <c r="CQ124" s="917"/>
      <c r="CR124" s="917"/>
      <c r="CS124" s="917"/>
      <c r="CT124" s="917"/>
      <c r="CU124" s="917"/>
      <c r="CV124" s="917"/>
      <c r="CW124" s="917"/>
      <c r="CX124" s="917"/>
      <c r="CY124" s="917"/>
      <c r="CZ124" s="917"/>
      <c r="DA124" s="917"/>
      <c r="DB124" s="917"/>
      <c r="DC124" s="917"/>
      <c r="DD124" s="917"/>
      <c r="DE124" s="917"/>
      <c r="DF124" s="918"/>
      <c r="DG124" s="840" t="s">
        <v>441</v>
      </c>
      <c r="DH124" s="841"/>
      <c r="DI124" s="841"/>
      <c r="DJ124" s="841"/>
      <c r="DK124" s="842"/>
      <c r="DL124" s="843" t="s">
        <v>486</v>
      </c>
      <c r="DM124" s="841"/>
      <c r="DN124" s="841"/>
      <c r="DO124" s="841"/>
      <c r="DP124" s="842"/>
      <c r="DQ124" s="843" t="s">
        <v>487</v>
      </c>
      <c r="DR124" s="841"/>
      <c r="DS124" s="841"/>
      <c r="DT124" s="841"/>
      <c r="DU124" s="842"/>
      <c r="DV124" s="929" t="s">
        <v>442</v>
      </c>
      <c r="DW124" s="930"/>
      <c r="DX124" s="930"/>
      <c r="DY124" s="930"/>
      <c r="DZ124" s="931"/>
    </row>
    <row r="125" spans="1:130" s="246" customFormat="1" ht="26.25" customHeight="1">
      <c r="A125" s="898"/>
      <c r="B125" s="899"/>
      <c r="C125" s="902" t="s">
        <v>471</v>
      </c>
      <c r="D125" s="903"/>
      <c r="E125" s="903"/>
      <c r="F125" s="903"/>
      <c r="G125" s="903"/>
      <c r="H125" s="903"/>
      <c r="I125" s="903"/>
      <c r="J125" s="903"/>
      <c r="K125" s="903"/>
      <c r="L125" s="903"/>
      <c r="M125" s="903"/>
      <c r="N125" s="903"/>
      <c r="O125" s="903"/>
      <c r="P125" s="903"/>
      <c r="Q125" s="903"/>
      <c r="R125" s="903"/>
      <c r="S125" s="903"/>
      <c r="T125" s="903"/>
      <c r="U125" s="903"/>
      <c r="V125" s="903"/>
      <c r="W125" s="903"/>
      <c r="X125" s="903"/>
      <c r="Y125" s="903"/>
      <c r="Z125" s="904"/>
      <c r="AA125" s="857" t="s">
        <v>442</v>
      </c>
      <c r="AB125" s="858"/>
      <c r="AC125" s="858"/>
      <c r="AD125" s="858"/>
      <c r="AE125" s="859"/>
      <c r="AF125" s="860" t="s">
        <v>488</v>
      </c>
      <c r="AG125" s="858"/>
      <c r="AH125" s="858"/>
      <c r="AI125" s="858"/>
      <c r="AJ125" s="859"/>
      <c r="AK125" s="860" t="s">
        <v>489</v>
      </c>
      <c r="AL125" s="858"/>
      <c r="AM125" s="858"/>
      <c r="AN125" s="858"/>
      <c r="AO125" s="859"/>
      <c r="AP125" s="905" t="s">
        <v>487</v>
      </c>
      <c r="AQ125" s="906"/>
      <c r="AR125" s="906"/>
      <c r="AS125" s="906"/>
      <c r="AT125" s="907"/>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932" t="s">
        <v>490</v>
      </c>
      <c r="CL125" s="933"/>
      <c r="CM125" s="933"/>
      <c r="CN125" s="933"/>
      <c r="CO125" s="934"/>
      <c r="CP125" s="941" t="s">
        <v>491</v>
      </c>
      <c r="CQ125" s="886"/>
      <c r="CR125" s="886"/>
      <c r="CS125" s="886"/>
      <c r="CT125" s="886"/>
      <c r="CU125" s="886"/>
      <c r="CV125" s="886"/>
      <c r="CW125" s="886"/>
      <c r="CX125" s="886"/>
      <c r="CY125" s="886"/>
      <c r="CZ125" s="886"/>
      <c r="DA125" s="886"/>
      <c r="DB125" s="886"/>
      <c r="DC125" s="886"/>
      <c r="DD125" s="886"/>
      <c r="DE125" s="886"/>
      <c r="DF125" s="887"/>
      <c r="DG125" s="942" t="s">
        <v>439</v>
      </c>
      <c r="DH125" s="923"/>
      <c r="DI125" s="923"/>
      <c r="DJ125" s="923"/>
      <c r="DK125" s="923"/>
      <c r="DL125" s="923" t="s">
        <v>489</v>
      </c>
      <c r="DM125" s="923"/>
      <c r="DN125" s="923"/>
      <c r="DO125" s="923"/>
      <c r="DP125" s="923"/>
      <c r="DQ125" s="923" t="s">
        <v>441</v>
      </c>
      <c r="DR125" s="923"/>
      <c r="DS125" s="923"/>
      <c r="DT125" s="923"/>
      <c r="DU125" s="923"/>
      <c r="DV125" s="924" t="s">
        <v>440</v>
      </c>
      <c r="DW125" s="924"/>
      <c r="DX125" s="924"/>
      <c r="DY125" s="924"/>
      <c r="DZ125" s="925"/>
    </row>
    <row r="126" spans="1:130" s="246" customFormat="1" ht="26.25" customHeight="1" thickBot="1">
      <c r="A126" s="898"/>
      <c r="B126" s="899"/>
      <c r="C126" s="902" t="s">
        <v>473</v>
      </c>
      <c r="D126" s="903"/>
      <c r="E126" s="903"/>
      <c r="F126" s="903"/>
      <c r="G126" s="903"/>
      <c r="H126" s="903"/>
      <c r="I126" s="903"/>
      <c r="J126" s="903"/>
      <c r="K126" s="903"/>
      <c r="L126" s="903"/>
      <c r="M126" s="903"/>
      <c r="N126" s="903"/>
      <c r="O126" s="903"/>
      <c r="P126" s="903"/>
      <c r="Q126" s="903"/>
      <c r="R126" s="903"/>
      <c r="S126" s="903"/>
      <c r="T126" s="903"/>
      <c r="U126" s="903"/>
      <c r="V126" s="903"/>
      <c r="W126" s="903"/>
      <c r="X126" s="903"/>
      <c r="Y126" s="903"/>
      <c r="Z126" s="904"/>
      <c r="AA126" s="857" t="s">
        <v>492</v>
      </c>
      <c r="AB126" s="858"/>
      <c r="AC126" s="858"/>
      <c r="AD126" s="858"/>
      <c r="AE126" s="859"/>
      <c r="AF126" s="860" t="s">
        <v>493</v>
      </c>
      <c r="AG126" s="858"/>
      <c r="AH126" s="858"/>
      <c r="AI126" s="858"/>
      <c r="AJ126" s="859"/>
      <c r="AK126" s="860" t="s">
        <v>489</v>
      </c>
      <c r="AL126" s="858"/>
      <c r="AM126" s="858"/>
      <c r="AN126" s="858"/>
      <c r="AO126" s="859"/>
      <c r="AP126" s="905" t="s">
        <v>488</v>
      </c>
      <c r="AQ126" s="906"/>
      <c r="AR126" s="906"/>
      <c r="AS126" s="906"/>
      <c r="AT126" s="907"/>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35"/>
      <c r="CL126" s="936"/>
      <c r="CM126" s="936"/>
      <c r="CN126" s="936"/>
      <c r="CO126" s="937"/>
      <c r="CP126" s="893" t="s">
        <v>494</v>
      </c>
      <c r="CQ126" s="828"/>
      <c r="CR126" s="828"/>
      <c r="CS126" s="828"/>
      <c r="CT126" s="828"/>
      <c r="CU126" s="828"/>
      <c r="CV126" s="828"/>
      <c r="CW126" s="828"/>
      <c r="CX126" s="828"/>
      <c r="CY126" s="828"/>
      <c r="CZ126" s="828"/>
      <c r="DA126" s="828"/>
      <c r="DB126" s="828"/>
      <c r="DC126" s="828"/>
      <c r="DD126" s="828"/>
      <c r="DE126" s="828"/>
      <c r="DF126" s="829"/>
      <c r="DG126" s="894" t="s">
        <v>487</v>
      </c>
      <c r="DH126" s="895"/>
      <c r="DI126" s="895"/>
      <c r="DJ126" s="895"/>
      <c r="DK126" s="895"/>
      <c r="DL126" s="895" t="s">
        <v>486</v>
      </c>
      <c r="DM126" s="895"/>
      <c r="DN126" s="895"/>
      <c r="DO126" s="895"/>
      <c r="DP126" s="895"/>
      <c r="DQ126" s="895" t="s">
        <v>487</v>
      </c>
      <c r="DR126" s="895"/>
      <c r="DS126" s="895"/>
      <c r="DT126" s="895"/>
      <c r="DU126" s="895"/>
      <c r="DV126" s="872" t="s">
        <v>488</v>
      </c>
      <c r="DW126" s="872"/>
      <c r="DX126" s="872"/>
      <c r="DY126" s="872"/>
      <c r="DZ126" s="873"/>
    </row>
    <row r="127" spans="1:130" s="246" customFormat="1" ht="26.25" customHeight="1">
      <c r="A127" s="900"/>
      <c r="B127" s="901"/>
      <c r="C127" s="919" t="s">
        <v>495</v>
      </c>
      <c r="D127" s="920"/>
      <c r="E127" s="920"/>
      <c r="F127" s="920"/>
      <c r="G127" s="920"/>
      <c r="H127" s="920"/>
      <c r="I127" s="920"/>
      <c r="J127" s="920"/>
      <c r="K127" s="920"/>
      <c r="L127" s="920"/>
      <c r="M127" s="920"/>
      <c r="N127" s="920"/>
      <c r="O127" s="920"/>
      <c r="P127" s="920"/>
      <c r="Q127" s="920"/>
      <c r="R127" s="920"/>
      <c r="S127" s="920"/>
      <c r="T127" s="920"/>
      <c r="U127" s="920"/>
      <c r="V127" s="920"/>
      <c r="W127" s="920"/>
      <c r="X127" s="920"/>
      <c r="Y127" s="920"/>
      <c r="Z127" s="921"/>
      <c r="AA127" s="857" t="s">
        <v>441</v>
      </c>
      <c r="AB127" s="858"/>
      <c r="AC127" s="858"/>
      <c r="AD127" s="858"/>
      <c r="AE127" s="859"/>
      <c r="AF127" s="860" t="s">
        <v>487</v>
      </c>
      <c r="AG127" s="858"/>
      <c r="AH127" s="858"/>
      <c r="AI127" s="858"/>
      <c r="AJ127" s="859"/>
      <c r="AK127" s="860" t="s">
        <v>439</v>
      </c>
      <c r="AL127" s="858"/>
      <c r="AM127" s="858"/>
      <c r="AN127" s="858"/>
      <c r="AO127" s="859"/>
      <c r="AP127" s="905" t="s">
        <v>489</v>
      </c>
      <c r="AQ127" s="906"/>
      <c r="AR127" s="906"/>
      <c r="AS127" s="906"/>
      <c r="AT127" s="907"/>
      <c r="AU127" s="282"/>
      <c r="AV127" s="282"/>
      <c r="AW127" s="282"/>
      <c r="AX127" s="922" t="s">
        <v>496</v>
      </c>
      <c r="AY127" s="890"/>
      <c r="AZ127" s="890"/>
      <c r="BA127" s="890"/>
      <c r="BB127" s="890"/>
      <c r="BC127" s="890"/>
      <c r="BD127" s="890"/>
      <c r="BE127" s="891"/>
      <c r="BF127" s="889" t="s">
        <v>497</v>
      </c>
      <c r="BG127" s="890"/>
      <c r="BH127" s="890"/>
      <c r="BI127" s="890"/>
      <c r="BJ127" s="890"/>
      <c r="BK127" s="890"/>
      <c r="BL127" s="891"/>
      <c r="BM127" s="889" t="s">
        <v>498</v>
      </c>
      <c r="BN127" s="890"/>
      <c r="BO127" s="890"/>
      <c r="BP127" s="890"/>
      <c r="BQ127" s="890"/>
      <c r="BR127" s="890"/>
      <c r="BS127" s="891"/>
      <c r="BT127" s="889" t="s">
        <v>499</v>
      </c>
      <c r="BU127" s="890"/>
      <c r="BV127" s="890"/>
      <c r="BW127" s="890"/>
      <c r="BX127" s="890"/>
      <c r="BY127" s="890"/>
      <c r="BZ127" s="892"/>
      <c r="CA127" s="282"/>
      <c r="CB127" s="282"/>
      <c r="CC127" s="282"/>
      <c r="CD127" s="283"/>
      <c r="CE127" s="283"/>
      <c r="CF127" s="283"/>
      <c r="CG127" s="280"/>
      <c r="CH127" s="280"/>
      <c r="CI127" s="280"/>
      <c r="CJ127" s="281"/>
      <c r="CK127" s="935"/>
      <c r="CL127" s="936"/>
      <c r="CM127" s="936"/>
      <c r="CN127" s="936"/>
      <c r="CO127" s="937"/>
      <c r="CP127" s="893" t="s">
        <v>500</v>
      </c>
      <c r="CQ127" s="828"/>
      <c r="CR127" s="828"/>
      <c r="CS127" s="828"/>
      <c r="CT127" s="828"/>
      <c r="CU127" s="828"/>
      <c r="CV127" s="828"/>
      <c r="CW127" s="828"/>
      <c r="CX127" s="828"/>
      <c r="CY127" s="828"/>
      <c r="CZ127" s="828"/>
      <c r="DA127" s="828"/>
      <c r="DB127" s="828"/>
      <c r="DC127" s="828"/>
      <c r="DD127" s="828"/>
      <c r="DE127" s="828"/>
      <c r="DF127" s="829"/>
      <c r="DG127" s="894" t="s">
        <v>487</v>
      </c>
      <c r="DH127" s="895"/>
      <c r="DI127" s="895"/>
      <c r="DJ127" s="895"/>
      <c r="DK127" s="895"/>
      <c r="DL127" s="895" t="s">
        <v>492</v>
      </c>
      <c r="DM127" s="895"/>
      <c r="DN127" s="895"/>
      <c r="DO127" s="895"/>
      <c r="DP127" s="895"/>
      <c r="DQ127" s="895" t="s">
        <v>493</v>
      </c>
      <c r="DR127" s="895"/>
      <c r="DS127" s="895"/>
      <c r="DT127" s="895"/>
      <c r="DU127" s="895"/>
      <c r="DV127" s="872" t="s">
        <v>501</v>
      </c>
      <c r="DW127" s="872"/>
      <c r="DX127" s="872"/>
      <c r="DY127" s="872"/>
      <c r="DZ127" s="873"/>
    </row>
    <row r="128" spans="1:130" s="246" customFormat="1" ht="26.25" customHeight="1" thickBot="1">
      <c r="A128" s="874" t="s">
        <v>502</v>
      </c>
      <c r="B128" s="875"/>
      <c r="C128" s="875"/>
      <c r="D128" s="875"/>
      <c r="E128" s="875"/>
      <c r="F128" s="875"/>
      <c r="G128" s="875"/>
      <c r="H128" s="875"/>
      <c r="I128" s="875"/>
      <c r="J128" s="875"/>
      <c r="K128" s="875"/>
      <c r="L128" s="875"/>
      <c r="M128" s="875"/>
      <c r="N128" s="875"/>
      <c r="O128" s="875"/>
      <c r="P128" s="875"/>
      <c r="Q128" s="875"/>
      <c r="R128" s="875"/>
      <c r="S128" s="875"/>
      <c r="T128" s="875"/>
      <c r="U128" s="875"/>
      <c r="V128" s="875"/>
      <c r="W128" s="876" t="s">
        <v>503</v>
      </c>
      <c r="X128" s="876"/>
      <c r="Y128" s="876"/>
      <c r="Z128" s="877"/>
      <c r="AA128" s="878">
        <v>21497</v>
      </c>
      <c r="AB128" s="879"/>
      <c r="AC128" s="879"/>
      <c r="AD128" s="879"/>
      <c r="AE128" s="880"/>
      <c r="AF128" s="881">
        <v>4923</v>
      </c>
      <c r="AG128" s="879"/>
      <c r="AH128" s="879"/>
      <c r="AI128" s="879"/>
      <c r="AJ128" s="880"/>
      <c r="AK128" s="881">
        <v>4497</v>
      </c>
      <c r="AL128" s="879"/>
      <c r="AM128" s="879"/>
      <c r="AN128" s="879"/>
      <c r="AO128" s="880"/>
      <c r="AP128" s="882"/>
      <c r="AQ128" s="883"/>
      <c r="AR128" s="883"/>
      <c r="AS128" s="883"/>
      <c r="AT128" s="884"/>
      <c r="AU128" s="282"/>
      <c r="AV128" s="282"/>
      <c r="AW128" s="282"/>
      <c r="AX128" s="885" t="s">
        <v>504</v>
      </c>
      <c r="AY128" s="886"/>
      <c r="AZ128" s="886"/>
      <c r="BA128" s="886"/>
      <c r="BB128" s="886"/>
      <c r="BC128" s="886"/>
      <c r="BD128" s="886"/>
      <c r="BE128" s="887"/>
      <c r="BF128" s="864" t="s">
        <v>445</v>
      </c>
      <c r="BG128" s="865"/>
      <c r="BH128" s="865"/>
      <c r="BI128" s="865"/>
      <c r="BJ128" s="865"/>
      <c r="BK128" s="865"/>
      <c r="BL128" s="888"/>
      <c r="BM128" s="864">
        <v>15</v>
      </c>
      <c r="BN128" s="865"/>
      <c r="BO128" s="865"/>
      <c r="BP128" s="865"/>
      <c r="BQ128" s="865"/>
      <c r="BR128" s="865"/>
      <c r="BS128" s="888"/>
      <c r="BT128" s="864">
        <v>20</v>
      </c>
      <c r="BU128" s="865"/>
      <c r="BV128" s="865"/>
      <c r="BW128" s="865"/>
      <c r="BX128" s="865"/>
      <c r="BY128" s="865"/>
      <c r="BZ128" s="866"/>
      <c r="CA128" s="283"/>
      <c r="CB128" s="283"/>
      <c r="CC128" s="283"/>
      <c r="CD128" s="283"/>
      <c r="CE128" s="283"/>
      <c r="CF128" s="283"/>
      <c r="CG128" s="280"/>
      <c r="CH128" s="280"/>
      <c r="CI128" s="280"/>
      <c r="CJ128" s="281"/>
      <c r="CK128" s="938"/>
      <c r="CL128" s="939"/>
      <c r="CM128" s="939"/>
      <c r="CN128" s="939"/>
      <c r="CO128" s="940"/>
      <c r="CP128" s="867" t="s">
        <v>505</v>
      </c>
      <c r="CQ128" s="806"/>
      <c r="CR128" s="806"/>
      <c r="CS128" s="806"/>
      <c r="CT128" s="806"/>
      <c r="CU128" s="806"/>
      <c r="CV128" s="806"/>
      <c r="CW128" s="806"/>
      <c r="CX128" s="806"/>
      <c r="CY128" s="806"/>
      <c r="CZ128" s="806"/>
      <c r="DA128" s="806"/>
      <c r="DB128" s="806"/>
      <c r="DC128" s="806"/>
      <c r="DD128" s="806"/>
      <c r="DE128" s="806"/>
      <c r="DF128" s="807"/>
      <c r="DG128" s="868" t="s">
        <v>489</v>
      </c>
      <c r="DH128" s="869"/>
      <c r="DI128" s="869"/>
      <c r="DJ128" s="869"/>
      <c r="DK128" s="869"/>
      <c r="DL128" s="869" t="s">
        <v>493</v>
      </c>
      <c r="DM128" s="869"/>
      <c r="DN128" s="869"/>
      <c r="DO128" s="869"/>
      <c r="DP128" s="869"/>
      <c r="DQ128" s="869" t="s">
        <v>506</v>
      </c>
      <c r="DR128" s="869"/>
      <c r="DS128" s="869"/>
      <c r="DT128" s="869"/>
      <c r="DU128" s="869"/>
      <c r="DV128" s="870" t="s">
        <v>493</v>
      </c>
      <c r="DW128" s="870"/>
      <c r="DX128" s="870"/>
      <c r="DY128" s="870"/>
      <c r="DZ128" s="871"/>
    </row>
    <row r="129" spans="1:131" s="246" customFormat="1" ht="26.25" customHeight="1">
      <c r="A129" s="852" t="s">
        <v>106</v>
      </c>
      <c r="B129" s="853"/>
      <c r="C129" s="853"/>
      <c r="D129" s="853"/>
      <c r="E129" s="853"/>
      <c r="F129" s="853"/>
      <c r="G129" s="853"/>
      <c r="H129" s="853"/>
      <c r="I129" s="853"/>
      <c r="J129" s="853"/>
      <c r="K129" s="853"/>
      <c r="L129" s="853"/>
      <c r="M129" s="853"/>
      <c r="N129" s="853"/>
      <c r="O129" s="853"/>
      <c r="P129" s="853"/>
      <c r="Q129" s="853"/>
      <c r="R129" s="853"/>
      <c r="S129" s="853"/>
      <c r="T129" s="853"/>
      <c r="U129" s="853"/>
      <c r="V129" s="853"/>
      <c r="W129" s="854" t="s">
        <v>507</v>
      </c>
      <c r="X129" s="855"/>
      <c r="Y129" s="855"/>
      <c r="Z129" s="856"/>
      <c r="AA129" s="857">
        <v>2009610</v>
      </c>
      <c r="AB129" s="858"/>
      <c r="AC129" s="858"/>
      <c r="AD129" s="858"/>
      <c r="AE129" s="859"/>
      <c r="AF129" s="860">
        <v>1981705</v>
      </c>
      <c r="AG129" s="858"/>
      <c r="AH129" s="858"/>
      <c r="AI129" s="858"/>
      <c r="AJ129" s="859"/>
      <c r="AK129" s="860">
        <v>1994192</v>
      </c>
      <c r="AL129" s="858"/>
      <c r="AM129" s="858"/>
      <c r="AN129" s="858"/>
      <c r="AO129" s="859"/>
      <c r="AP129" s="861"/>
      <c r="AQ129" s="862"/>
      <c r="AR129" s="862"/>
      <c r="AS129" s="862"/>
      <c r="AT129" s="863"/>
      <c r="AU129" s="284"/>
      <c r="AV129" s="284"/>
      <c r="AW129" s="284"/>
      <c r="AX129" s="827" t="s">
        <v>508</v>
      </c>
      <c r="AY129" s="828"/>
      <c r="AZ129" s="828"/>
      <c r="BA129" s="828"/>
      <c r="BB129" s="828"/>
      <c r="BC129" s="828"/>
      <c r="BD129" s="828"/>
      <c r="BE129" s="829"/>
      <c r="BF129" s="847" t="s">
        <v>488</v>
      </c>
      <c r="BG129" s="848"/>
      <c r="BH129" s="848"/>
      <c r="BI129" s="848"/>
      <c r="BJ129" s="848"/>
      <c r="BK129" s="848"/>
      <c r="BL129" s="849"/>
      <c r="BM129" s="847">
        <v>20</v>
      </c>
      <c r="BN129" s="848"/>
      <c r="BO129" s="848"/>
      <c r="BP129" s="848"/>
      <c r="BQ129" s="848"/>
      <c r="BR129" s="848"/>
      <c r="BS129" s="849"/>
      <c r="BT129" s="847">
        <v>30</v>
      </c>
      <c r="BU129" s="850"/>
      <c r="BV129" s="850"/>
      <c r="BW129" s="850"/>
      <c r="BX129" s="850"/>
      <c r="BY129" s="850"/>
      <c r="BZ129" s="851"/>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c r="A130" s="852" t="s">
        <v>509</v>
      </c>
      <c r="B130" s="853"/>
      <c r="C130" s="853"/>
      <c r="D130" s="853"/>
      <c r="E130" s="853"/>
      <c r="F130" s="853"/>
      <c r="G130" s="853"/>
      <c r="H130" s="853"/>
      <c r="I130" s="853"/>
      <c r="J130" s="853"/>
      <c r="K130" s="853"/>
      <c r="L130" s="853"/>
      <c r="M130" s="853"/>
      <c r="N130" s="853"/>
      <c r="O130" s="853"/>
      <c r="P130" s="853"/>
      <c r="Q130" s="853"/>
      <c r="R130" s="853"/>
      <c r="S130" s="853"/>
      <c r="T130" s="853"/>
      <c r="U130" s="853"/>
      <c r="V130" s="853"/>
      <c r="W130" s="854" t="s">
        <v>510</v>
      </c>
      <c r="X130" s="855"/>
      <c r="Y130" s="855"/>
      <c r="Z130" s="856"/>
      <c r="AA130" s="857">
        <v>280380</v>
      </c>
      <c r="AB130" s="858"/>
      <c r="AC130" s="858"/>
      <c r="AD130" s="858"/>
      <c r="AE130" s="859"/>
      <c r="AF130" s="860">
        <v>274349</v>
      </c>
      <c r="AG130" s="858"/>
      <c r="AH130" s="858"/>
      <c r="AI130" s="858"/>
      <c r="AJ130" s="859"/>
      <c r="AK130" s="860">
        <v>274704</v>
      </c>
      <c r="AL130" s="858"/>
      <c r="AM130" s="858"/>
      <c r="AN130" s="858"/>
      <c r="AO130" s="859"/>
      <c r="AP130" s="861"/>
      <c r="AQ130" s="862"/>
      <c r="AR130" s="862"/>
      <c r="AS130" s="862"/>
      <c r="AT130" s="863"/>
      <c r="AU130" s="284"/>
      <c r="AV130" s="284"/>
      <c r="AW130" s="284"/>
      <c r="AX130" s="827" t="s">
        <v>511</v>
      </c>
      <c r="AY130" s="828"/>
      <c r="AZ130" s="828"/>
      <c r="BA130" s="828"/>
      <c r="BB130" s="828"/>
      <c r="BC130" s="828"/>
      <c r="BD130" s="828"/>
      <c r="BE130" s="829"/>
      <c r="BF130" s="830">
        <v>8.8000000000000007</v>
      </c>
      <c r="BG130" s="831"/>
      <c r="BH130" s="831"/>
      <c r="BI130" s="831"/>
      <c r="BJ130" s="831"/>
      <c r="BK130" s="831"/>
      <c r="BL130" s="832"/>
      <c r="BM130" s="830">
        <v>25</v>
      </c>
      <c r="BN130" s="831"/>
      <c r="BO130" s="831"/>
      <c r="BP130" s="831"/>
      <c r="BQ130" s="831"/>
      <c r="BR130" s="831"/>
      <c r="BS130" s="832"/>
      <c r="BT130" s="830">
        <v>35</v>
      </c>
      <c r="BU130" s="833"/>
      <c r="BV130" s="833"/>
      <c r="BW130" s="833"/>
      <c r="BX130" s="833"/>
      <c r="BY130" s="833"/>
      <c r="BZ130" s="834"/>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c r="A131" s="835"/>
      <c r="B131" s="836"/>
      <c r="C131" s="836"/>
      <c r="D131" s="836"/>
      <c r="E131" s="836"/>
      <c r="F131" s="836"/>
      <c r="G131" s="836"/>
      <c r="H131" s="836"/>
      <c r="I131" s="836"/>
      <c r="J131" s="836"/>
      <c r="K131" s="836"/>
      <c r="L131" s="836"/>
      <c r="M131" s="836"/>
      <c r="N131" s="836"/>
      <c r="O131" s="836"/>
      <c r="P131" s="836"/>
      <c r="Q131" s="836"/>
      <c r="R131" s="836"/>
      <c r="S131" s="836"/>
      <c r="T131" s="836"/>
      <c r="U131" s="836"/>
      <c r="V131" s="836"/>
      <c r="W131" s="837" t="s">
        <v>512</v>
      </c>
      <c r="X131" s="838"/>
      <c r="Y131" s="838"/>
      <c r="Z131" s="839"/>
      <c r="AA131" s="840">
        <v>1729230</v>
      </c>
      <c r="AB131" s="841"/>
      <c r="AC131" s="841"/>
      <c r="AD131" s="841"/>
      <c r="AE131" s="842"/>
      <c r="AF131" s="843">
        <v>1707356</v>
      </c>
      <c r="AG131" s="841"/>
      <c r="AH131" s="841"/>
      <c r="AI131" s="841"/>
      <c r="AJ131" s="842"/>
      <c r="AK131" s="843">
        <v>1719488</v>
      </c>
      <c r="AL131" s="841"/>
      <c r="AM131" s="841"/>
      <c r="AN131" s="841"/>
      <c r="AO131" s="842"/>
      <c r="AP131" s="844"/>
      <c r="AQ131" s="845"/>
      <c r="AR131" s="845"/>
      <c r="AS131" s="845"/>
      <c r="AT131" s="846"/>
      <c r="AU131" s="284"/>
      <c r="AV131" s="284"/>
      <c r="AW131" s="284"/>
      <c r="AX131" s="805" t="s">
        <v>513</v>
      </c>
      <c r="AY131" s="806"/>
      <c r="AZ131" s="806"/>
      <c r="BA131" s="806"/>
      <c r="BB131" s="806"/>
      <c r="BC131" s="806"/>
      <c r="BD131" s="806"/>
      <c r="BE131" s="807"/>
      <c r="BF131" s="808" t="s">
        <v>487</v>
      </c>
      <c r="BG131" s="809"/>
      <c r="BH131" s="809"/>
      <c r="BI131" s="809"/>
      <c r="BJ131" s="809"/>
      <c r="BK131" s="809"/>
      <c r="BL131" s="810"/>
      <c r="BM131" s="808">
        <v>350</v>
      </c>
      <c r="BN131" s="809"/>
      <c r="BO131" s="809"/>
      <c r="BP131" s="809"/>
      <c r="BQ131" s="809"/>
      <c r="BR131" s="809"/>
      <c r="BS131" s="810"/>
      <c r="BT131" s="811"/>
      <c r="BU131" s="812"/>
      <c r="BV131" s="812"/>
      <c r="BW131" s="812"/>
      <c r="BX131" s="812"/>
      <c r="BY131" s="812"/>
      <c r="BZ131" s="813"/>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c r="A132" s="814" t="s">
        <v>514</v>
      </c>
      <c r="B132" s="815"/>
      <c r="C132" s="815"/>
      <c r="D132" s="815"/>
      <c r="E132" s="815"/>
      <c r="F132" s="815"/>
      <c r="G132" s="815"/>
      <c r="H132" s="815"/>
      <c r="I132" s="815"/>
      <c r="J132" s="815"/>
      <c r="K132" s="815"/>
      <c r="L132" s="815"/>
      <c r="M132" s="815"/>
      <c r="N132" s="815"/>
      <c r="O132" s="815"/>
      <c r="P132" s="815"/>
      <c r="Q132" s="815"/>
      <c r="R132" s="815"/>
      <c r="S132" s="815"/>
      <c r="T132" s="815"/>
      <c r="U132" s="815"/>
      <c r="V132" s="818" t="s">
        <v>515</v>
      </c>
      <c r="W132" s="818"/>
      <c r="X132" s="818"/>
      <c r="Y132" s="818"/>
      <c r="Z132" s="819"/>
      <c r="AA132" s="820">
        <v>8.8110315000000003</v>
      </c>
      <c r="AB132" s="821"/>
      <c r="AC132" s="821"/>
      <c r="AD132" s="821"/>
      <c r="AE132" s="822"/>
      <c r="AF132" s="823">
        <v>8.3005536049999993</v>
      </c>
      <c r="AG132" s="821"/>
      <c r="AH132" s="821"/>
      <c r="AI132" s="821"/>
      <c r="AJ132" s="822"/>
      <c r="AK132" s="823">
        <v>9.3895392120000007</v>
      </c>
      <c r="AL132" s="821"/>
      <c r="AM132" s="821"/>
      <c r="AN132" s="821"/>
      <c r="AO132" s="822"/>
      <c r="AP132" s="824"/>
      <c r="AQ132" s="825"/>
      <c r="AR132" s="825"/>
      <c r="AS132" s="825"/>
      <c r="AT132" s="826"/>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c r="A133" s="816"/>
      <c r="B133" s="817"/>
      <c r="C133" s="817"/>
      <c r="D133" s="817"/>
      <c r="E133" s="817"/>
      <c r="F133" s="817"/>
      <c r="G133" s="817"/>
      <c r="H133" s="817"/>
      <c r="I133" s="817"/>
      <c r="J133" s="817"/>
      <c r="K133" s="817"/>
      <c r="L133" s="817"/>
      <c r="M133" s="817"/>
      <c r="N133" s="817"/>
      <c r="O133" s="817"/>
      <c r="P133" s="817"/>
      <c r="Q133" s="817"/>
      <c r="R133" s="817"/>
      <c r="S133" s="817"/>
      <c r="T133" s="817"/>
      <c r="U133" s="817"/>
      <c r="V133" s="797" t="s">
        <v>516</v>
      </c>
      <c r="W133" s="797"/>
      <c r="X133" s="797"/>
      <c r="Y133" s="797"/>
      <c r="Z133" s="798"/>
      <c r="AA133" s="799">
        <v>7.5</v>
      </c>
      <c r="AB133" s="800"/>
      <c r="AC133" s="800"/>
      <c r="AD133" s="800"/>
      <c r="AE133" s="801"/>
      <c r="AF133" s="799">
        <v>8.1999999999999993</v>
      </c>
      <c r="AG133" s="800"/>
      <c r="AH133" s="800"/>
      <c r="AI133" s="800"/>
      <c r="AJ133" s="801"/>
      <c r="AK133" s="799">
        <v>8.8000000000000007</v>
      </c>
      <c r="AL133" s="800"/>
      <c r="AM133" s="800"/>
      <c r="AN133" s="800"/>
      <c r="AO133" s="801"/>
      <c r="AP133" s="802"/>
      <c r="AQ133" s="803"/>
      <c r="AR133" s="803"/>
      <c r="AS133" s="803"/>
      <c r="AT133" s="804"/>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sheetData>
  <sheetProtection algorithmName="SHA-512" hashValue="nUJY4qzJU2xycAOd3SVxGzSzI7vrwtjAMflBcmLPluQamMqDNziRBzGnXnbz+hD2VlBihKSjW2UF/Qt+QzXeYw==" saltValue="nPiO+yl47hWBMx0rWQERl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85" zoomScaleNormal="85" zoomScaleSheetLayoutView="85" workbookViewId="0"/>
  </sheetViews>
  <sheetFormatPr defaultColWidth="0" defaultRowHeight="13.5" customHeight="1" zeroHeight="1"/>
  <cols>
    <col min="1" max="120" width="2.75" style="291" customWidth="1"/>
    <col min="121" max="121" width="0" style="290" hidden="1" customWidth="1"/>
    <col min="122" max="16384" width="9" style="290" hidden="1"/>
  </cols>
  <sheetData>
    <row r="1" spans="1:120">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row r="3" spans="1:120"/>
    <row r="4" spans="1:120"/>
    <row r="5" spans="1:120"/>
    <row r="6" spans="1:120"/>
    <row r="7" spans="1:120"/>
    <row r="8" spans="1:120"/>
    <row r="9" spans="1:120"/>
    <row r="10" spans="1:120"/>
    <row r="11" spans="1:120"/>
    <row r="12" spans="1:120"/>
    <row r="13" spans="1:120"/>
    <row r="14" spans="1:120"/>
    <row r="15" spans="1:120"/>
    <row r="16" spans="1:120">
      <c r="DP16" s="290"/>
    </row>
    <row r="17" spans="119:120">
      <c r="DP17" s="290"/>
    </row>
    <row r="18" spans="119:120"/>
    <row r="19" spans="119:120"/>
    <row r="20" spans="119:120">
      <c r="DO20" s="290"/>
      <c r="DP20" s="290"/>
    </row>
    <row r="21" spans="119:120">
      <c r="DP21" s="290"/>
    </row>
    <row r="22" spans="119:120"/>
    <row r="23" spans="119:120">
      <c r="DO23" s="290"/>
      <c r="DP23" s="290"/>
    </row>
    <row r="24" spans="119:120">
      <c r="DP24" s="290"/>
    </row>
    <row r="25" spans="119:120">
      <c r="DP25" s="290"/>
    </row>
    <row r="26" spans="119:120">
      <c r="DO26" s="290"/>
      <c r="DP26" s="290"/>
    </row>
    <row r="27" spans="119:120"/>
    <row r="28" spans="119:120">
      <c r="DO28" s="290"/>
      <c r="DP28" s="290"/>
    </row>
    <row r="29" spans="119:120">
      <c r="DP29" s="290"/>
    </row>
    <row r="30" spans="119:120"/>
    <row r="31" spans="119:120">
      <c r="DO31" s="290"/>
      <c r="DP31" s="290"/>
    </row>
    <row r="32" spans="119:120"/>
    <row r="33" spans="98:120">
      <c r="DO33" s="290"/>
      <c r="DP33" s="290"/>
    </row>
    <row r="34" spans="98:120">
      <c r="DM34" s="290"/>
    </row>
    <row r="35" spans="98:120">
      <c r="CT35" s="290"/>
      <c r="CU35" s="290"/>
      <c r="CV35" s="290"/>
      <c r="CY35" s="290"/>
      <c r="CZ35" s="290"/>
      <c r="DA35" s="290"/>
      <c r="DD35" s="290"/>
      <c r="DE35" s="290"/>
      <c r="DF35" s="290"/>
      <c r="DI35" s="290"/>
      <c r="DJ35" s="290"/>
      <c r="DK35" s="290"/>
      <c r="DM35" s="290"/>
      <c r="DN35" s="290"/>
      <c r="DO35" s="290"/>
      <c r="DP35" s="290"/>
    </row>
    <row r="36" spans="98:120"/>
    <row r="37" spans="98:120">
      <c r="CW37" s="290"/>
      <c r="DB37" s="290"/>
      <c r="DG37" s="290"/>
      <c r="DL37" s="290"/>
      <c r="DP37" s="290"/>
    </row>
    <row r="38" spans="98:120">
      <c r="CT38" s="290"/>
      <c r="CU38" s="290"/>
      <c r="CV38" s="290"/>
      <c r="CW38" s="290"/>
      <c r="CY38" s="290"/>
      <c r="CZ38" s="290"/>
      <c r="DA38" s="290"/>
      <c r="DB38" s="290"/>
      <c r="DD38" s="290"/>
      <c r="DE38" s="290"/>
      <c r="DF38" s="290"/>
      <c r="DG38" s="290"/>
      <c r="DI38" s="290"/>
      <c r="DJ38" s="290"/>
      <c r="DK38" s="290"/>
      <c r="DL38" s="290"/>
      <c r="DN38" s="290"/>
      <c r="DO38" s="290"/>
      <c r="DP38" s="290"/>
    </row>
    <row r="39" spans="98:120"/>
    <row r="40" spans="98:120"/>
    <row r="41" spans="98:120"/>
    <row r="42" spans="98:120"/>
    <row r="43" spans="98:120"/>
    <row r="44" spans="98:120"/>
    <row r="45" spans="98:120"/>
    <row r="46" spans="98:120"/>
    <row r="47" spans="98:120"/>
    <row r="48" spans="98:120"/>
    <row r="49" spans="22:120">
      <c r="DN49" s="290"/>
      <c r="DO49" s="290"/>
      <c r="DP49" s="29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0"/>
      <c r="CS63" s="290"/>
      <c r="CX63" s="290"/>
      <c r="DC63" s="290"/>
      <c r="DH63" s="290"/>
    </row>
    <row r="64" spans="22:120">
      <c r="V64" s="290"/>
    </row>
    <row r="65" spans="15:120">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c r="Q66" s="290"/>
      <c r="S66" s="290"/>
      <c r="U66" s="290"/>
      <c r="DM66" s="290"/>
    </row>
    <row r="67" spans="15:120">
      <c r="O67" s="290"/>
      <c r="P67" s="290"/>
      <c r="R67" s="290"/>
      <c r="T67" s="290"/>
      <c r="Y67" s="290"/>
      <c r="CT67" s="290"/>
      <c r="CV67" s="290"/>
      <c r="CW67" s="290"/>
      <c r="CY67" s="290"/>
      <c r="DA67" s="290"/>
      <c r="DB67" s="290"/>
      <c r="DD67" s="290"/>
      <c r="DF67" s="290"/>
      <c r="DG67" s="290"/>
      <c r="DI67" s="290"/>
      <c r="DK67" s="290"/>
      <c r="DL67" s="290"/>
      <c r="DN67" s="290"/>
      <c r="DO67" s="290"/>
      <c r="DP67" s="290"/>
    </row>
    <row r="68" spans="15:120"/>
    <row r="69" spans="15:120"/>
    <row r="70" spans="15:120"/>
    <row r="71" spans="15:120"/>
    <row r="72" spans="15:120">
      <c r="DP72" s="290"/>
    </row>
    <row r="73" spans="15:120">
      <c r="DP73" s="29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0"/>
      <c r="CX96" s="290"/>
      <c r="DC96" s="290"/>
      <c r="DH96" s="290"/>
    </row>
    <row r="97" spans="24:120">
      <c r="CS97" s="290"/>
      <c r="CX97" s="290"/>
      <c r="DC97" s="290"/>
      <c r="DH97" s="290"/>
      <c r="DP97" s="291" t="s">
        <v>517</v>
      </c>
    </row>
    <row r="98" spans="24:120" hidden="1">
      <c r="CS98" s="290"/>
      <c r="CX98" s="290"/>
      <c r="DC98" s="290"/>
      <c r="DH98" s="290"/>
    </row>
    <row r="99" spans="24:120" hidden="1">
      <c r="CS99" s="290"/>
      <c r="CX99" s="290"/>
      <c r="DC99" s="290"/>
      <c r="DH99" s="290"/>
    </row>
    <row r="100" spans="24:120" hidden="1"/>
    <row r="101" spans="24:120" ht="12" hidden="1" customHeight="1">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c r="CU102" s="290"/>
      <c r="CZ102" s="290"/>
      <c r="DE102" s="290"/>
      <c r="DJ102" s="290"/>
      <c r="DM102" s="290"/>
    </row>
    <row r="103" spans="24:120" hidden="1">
      <c r="CT103" s="290"/>
      <c r="CV103" s="290"/>
      <c r="CW103" s="290"/>
      <c r="CY103" s="290"/>
      <c r="DA103" s="290"/>
      <c r="DB103" s="290"/>
      <c r="DD103" s="290"/>
      <c r="DF103" s="290"/>
      <c r="DG103" s="290"/>
      <c r="DI103" s="290"/>
      <c r="DK103" s="290"/>
      <c r="DL103" s="290"/>
      <c r="DM103" s="290"/>
      <c r="DN103" s="290"/>
      <c r="DO103" s="290"/>
      <c r="DP103" s="290"/>
    </row>
    <row r="104" spans="24:120" hidden="1">
      <c r="CV104" s="290"/>
      <c r="CW104" s="290"/>
      <c r="DA104" s="290"/>
      <c r="DB104" s="290"/>
      <c r="DF104" s="290"/>
      <c r="DG104" s="290"/>
      <c r="DK104" s="290"/>
      <c r="DL104" s="290"/>
      <c r="DN104" s="290"/>
      <c r="DO104" s="290"/>
      <c r="DP104" s="290"/>
    </row>
    <row r="105" spans="24:120" ht="12.75" hidden="1" customHeight="1"/>
    <row r="106" spans="24:120" hidden="1"/>
    <row r="107" spans="24:120" hidden="1"/>
    <row r="108" spans="24:120" hidden="1"/>
    <row r="109" spans="24:120" hidden="1"/>
    <row r="110" spans="24:120" hidden="1"/>
  </sheetData>
  <sheetProtection algorithmName="SHA-512" hashValue="aEbRhlihoOGfE5Ict9gUIkKkCglA4QjxNFO/xiUu08znN78CiP4EGh2a/R5IIx51rwQD+ehO4eHHtzYYq3Ow4Q==" saltValue="R9i17oYD7f8kyjQc7k9wOA==" spinCount="100000" sheet="1" objects="1" scenarios="1"/>
  <dataConsolidate/>
  <phoneticPr fontId="2"/>
  <printOptions horizontalCentered="1" verticalCentered="1"/>
  <pageMargins left="0" right="0" top="0" bottom="0" header="0" footer="0"/>
  <pageSetup paperSize="9" scale="44" orientation="landscape" horizontalDpi="4294967294"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85" zoomScaleNormal="85" zoomScaleSheetLayoutView="55" workbookViewId="0"/>
  </sheetViews>
  <sheetFormatPr defaultColWidth="0" defaultRowHeight="13.5" customHeight="1" zeroHeight="1"/>
  <cols>
    <col min="1" max="116" width="2.625" style="291" customWidth="1"/>
    <col min="117" max="16384" width="9" style="290" hidden="1"/>
  </cols>
  <sheetData>
    <row r="1" spans="2:116">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row r="3" spans="2:116"/>
    <row r="4" spans="2:116">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row r="7" spans="2:116"/>
    <row r="8" spans="2:116"/>
    <row r="9" spans="2:116"/>
    <row r="10" spans="2:116"/>
    <row r="11" spans="2:116"/>
    <row r="12" spans="2:116"/>
    <row r="13" spans="2:116"/>
    <row r="14" spans="2:116"/>
    <row r="15" spans="2:116"/>
    <row r="16" spans="2:116"/>
    <row r="17" spans="9:116"/>
    <row r="18" spans="9:116">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row r="20" spans="9:116"/>
    <row r="21" spans="9:116">
      <c r="DL21" s="290"/>
    </row>
    <row r="22" spans="9:116">
      <c r="DI22" s="290"/>
      <c r="DJ22" s="290"/>
      <c r="DK22" s="290"/>
      <c r="DL22" s="290"/>
    </row>
    <row r="23" spans="9:116">
      <c r="CY23" s="290"/>
      <c r="CZ23" s="290"/>
      <c r="DA23" s="290"/>
      <c r="DB23" s="290"/>
      <c r="DC23" s="290"/>
      <c r="DD23" s="290"/>
      <c r="DE23" s="290"/>
      <c r="DF23" s="290"/>
      <c r="DG23" s="290"/>
      <c r="DH23" s="290"/>
      <c r="DI23" s="290"/>
      <c r="DJ23" s="290"/>
      <c r="DK23" s="290"/>
      <c r="DL23" s="290"/>
    </row>
    <row r="24" spans="9:116"/>
    <row r="25" spans="9:116"/>
    <row r="26" spans="9:116"/>
    <row r="27" spans="9:116"/>
    <row r="28" spans="9:116"/>
    <row r="29" spans="9:116"/>
    <row r="30" spans="9:116"/>
    <row r="31" spans="9:116"/>
    <row r="32" spans="9:116"/>
    <row r="33" spans="15:116"/>
    <row r="34" spans="15:116"/>
    <row r="35" spans="15:116">
      <c r="CZ35" s="290"/>
      <c r="DA35" s="290"/>
      <c r="DB35" s="290"/>
      <c r="DC35" s="290"/>
      <c r="DD35" s="290"/>
      <c r="DE35" s="290"/>
      <c r="DF35" s="290"/>
      <c r="DG35" s="290"/>
      <c r="DH35" s="290"/>
      <c r="DI35" s="290"/>
      <c r="DJ35" s="290"/>
      <c r="DK35" s="290"/>
      <c r="DL35" s="290"/>
    </row>
    <row r="36" spans="15:116"/>
    <row r="37" spans="15:116">
      <c r="DL37" s="290"/>
    </row>
    <row r="38" spans="15:116">
      <c r="DI38" s="290"/>
      <c r="DJ38" s="290"/>
      <c r="DK38" s="290"/>
      <c r="DL38" s="290"/>
    </row>
    <row r="39" spans="15:116"/>
    <row r="40" spans="15:116"/>
    <row r="41" spans="15:116"/>
    <row r="42" spans="15:116"/>
    <row r="43" spans="15:116">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c r="DL44" s="290"/>
    </row>
    <row r="45" spans="15:116"/>
    <row r="46" spans="15:116">
      <c r="DA46" s="290"/>
      <c r="DB46" s="290"/>
      <c r="DC46" s="290"/>
      <c r="DD46" s="290"/>
      <c r="DE46" s="290"/>
      <c r="DF46" s="290"/>
      <c r="DG46" s="290"/>
      <c r="DH46" s="290"/>
      <c r="DI46" s="290"/>
      <c r="DJ46" s="290"/>
      <c r="DK46" s="290"/>
      <c r="DL46" s="290"/>
    </row>
    <row r="47" spans="15:116"/>
    <row r="48" spans="15:116"/>
    <row r="49" spans="104:116"/>
    <row r="50" spans="104:116">
      <c r="CZ50" s="290"/>
      <c r="DA50" s="290"/>
      <c r="DB50" s="290"/>
      <c r="DC50" s="290"/>
      <c r="DD50" s="290"/>
      <c r="DE50" s="290"/>
      <c r="DF50" s="290"/>
      <c r="DG50" s="290"/>
      <c r="DH50" s="290"/>
      <c r="DI50" s="290"/>
      <c r="DJ50" s="290"/>
      <c r="DK50" s="290"/>
      <c r="DL50" s="290"/>
    </row>
    <row r="51" spans="104:116"/>
    <row r="52" spans="104:116"/>
    <row r="53" spans="104:116">
      <c r="DL53" s="29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0"/>
      <c r="DD67" s="290"/>
      <c r="DE67" s="290"/>
      <c r="DF67" s="290"/>
      <c r="DG67" s="290"/>
      <c r="DH67" s="290"/>
      <c r="DI67" s="290"/>
      <c r="DJ67" s="290"/>
      <c r="DK67" s="290"/>
      <c r="DL67" s="29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Jb1eP9Ll4UMbp+Y2o5eoig3h2OAgcEATJQNb6vVkx1O80ojFAHeBfQwDTiKgO+KZE2G8h1qJ/cJY+kIdAIogNA==" saltValue="UmVtTfSv/Han+es9xnaiqQ==" spinCount="100000" sheet="1" objects="1" scenarios="1"/>
  <dataConsolidate/>
  <phoneticPr fontId="2"/>
  <printOptions horizontalCentered="1" verticalCentered="1"/>
  <pageMargins left="0" right="0" top="0" bottom="0" header="0" footer="0"/>
  <pageSetup paperSize="9" scale="49" orientation="landscape" horizontalDpi="4294967294"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85" zoomScaleSheetLayoutView="85" workbookViewId="0"/>
  </sheetViews>
  <sheetFormatPr defaultColWidth="0" defaultRowHeight="13.5" customHeight="1" zeroHeight="1"/>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c r="AS1" s="293"/>
      <c r="AT1" s="293"/>
    </row>
    <row r="2" spans="1:46">
      <c r="AS2" s="293"/>
      <c r="AT2" s="293"/>
    </row>
    <row r="3" spans="1:46">
      <c r="AS3" s="293"/>
      <c r="AT3" s="293"/>
    </row>
    <row r="4" spans="1:46">
      <c r="AS4" s="293"/>
      <c r="AT4" s="293"/>
    </row>
    <row r="5" spans="1:46" ht="17.25">
      <c r="A5" s="294" t="s">
        <v>518</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519</v>
      </c>
      <c r="AL6" s="298"/>
      <c r="AM6" s="298"/>
      <c r="AN6" s="298"/>
      <c r="AO6" s="293"/>
      <c r="AP6" s="293"/>
      <c r="AQ6" s="293"/>
      <c r="AR6" s="293"/>
    </row>
    <row r="7" spans="1:46">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2" t="s">
        <v>520</v>
      </c>
      <c r="AP7" s="303"/>
      <c r="AQ7" s="304" t="s">
        <v>521</v>
      </c>
      <c r="AR7" s="305"/>
    </row>
    <row r="8" spans="1:46">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3"/>
      <c r="AP8" s="309" t="s">
        <v>522</v>
      </c>
      <c r="AQ8" s="310" t="s">
        <v>523</v>
      </c>
      <c r="AR8" s="311" t="s">
        <v>524</v>
      </c>
    </row>
    <row r="9" spans="1:46">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26" t="s">
        <v>525</v>
      </c>
      <c r="AL9" s="1227"/>
      <c r="AM9" s="1227"/>
      <c r="AN9" s="1228"/>
      <c r="AO9" s="312">
        <v>537103</v>
      </c>
      <c r="AP9" s="312">
        <v>106357</v>
      </c>
      <c r="AQ9" s="313">
        <v>116834</v>
      </c>
      <c r="AR9" s="314">
        <v>-9</v>
      </c>
    </row>
    <row r="10" spans="1:46">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26" t="s">
        <v>526</v>
      </c>
      <c r="AL10" s="1227"/>
      <c r="AM10" s="1227"/>
      <c r="AN10" s="1228"/>
      <c r="AO10" s="315">
        <v>68370</v>
      </c>
      <c r="AP10" s="315">
        <v>13539</v>
      </c>
      <c r="AQ10" s="316">
        <v>12766</v>
      </c>
      <c r="AR10" s="317">
        <v>6.1</v>
      </c>
    </row>
    <row r="11" spans="1:46" ht="13.5" customHeight="1">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26" t="s">
        <v>527</v>
      </c>
      <c r="AL11" s="1227"/>
      <c r="AM11" s="1227"/>
      <c r="AN11" s="1228"/>
      <c r="AO11" s="315">
        <v>122918</v>
      </c>
      <c r="AP11" s="315">
        <v>24340</v>
      </c>
      <c r="AQ11" s="316">
        <v>19336</v>
      </c>
      <c r="AR11" s="317">
        <v>25.9</v>
      </c>
    </row>
    <row r="12" spans="1:46" ht="13.5" customHeight="1">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26" t="s">
        <v>528</v>
      </c>
      <c r="AL12" s="1227"/>
      <c r="AM12" s="1227"/>
      <c r="AN12" s="1228"/>
      <c r="AO12" s="315" t="s">
        <v>529</v>
      </c>
      <c r="AP12" s="315" t="s">
        <v>529</v>
      </c>
      <c r="AQ12" s="316">
        <v>1049</v>
      </c>
      <c r="AR12" s="317" t="s">
        <v>529</v>
      </c>
    </row>
    <row r="13" spans="1:46" ht="13.5" customHeight="1">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26" t="s">
        <v>530</v>
      </c>
      <c r="AL13" s="1227"/>
      <c r="AM13" s="1227"/>
      <c r="AN13" s="1228"/>
      <c r="AO13" s="315" t="s">
        <v>529</v>
      </c>
      <c r="AP13" s="315" t="s">
        <v>529</v>
      </c>
      <c r="AQ13" s="316" t="s">
        <v>529</v>
      </c>
      <c r="AR13" s="317" t="s">
        <v>529</v>
      </c>
    </row>
    <row r="14" spans="1:46" ht="13.5" customHeight="1">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26" t="s">
        <v>531</v>
      </c>
      <c r="AL14" s="1227"/>
      <c r="AM14" s="1227"/>
      <c r="AN14" s="1228"/>
      <c r="AO14" s="315">
        <v>21597</v>
      </c>
      <c r="AP14" s="315">
        <v>4277</v>
      </c>
      <c r="AQ14" s="316">
        <v>5063</v>
      </c>
      <c r="AR14" s="317">
        <v>-15.5</v>
      </c>
    </row>
    <row r="15" spans="1:46" ht="13.5" customHeight="1">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26" t="s">
        <v>532</v>
      </c>
      <c r="AL15" s="1227"/>
      <c r="AM15" s="1227"/>
      <c r="AN15" s="1228"/>
      <c r="AO15" s="315">
        <v>11770</v>
      </c>
      <c r="AP15" s="315">
        <v>2331</v>
      </c>
      <c r="AQ15" s="316">
        <v>3168</v>
      </c>
      <c r="AR15" s="317">
        <v>-26.4</v>
      </c>
    </row>
    <row r="16" spans="1:46">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29" t="s">
        <v>533</v>
      </c>
      <c r="AL16" s="1230"/>
      <c r="AM16" s="1230"/>
      <c r="AN16" s="1231"/>
      <c r="AO16" s="315">
        <v>-55260</v>
      </c>
      <c r="AP16" s="315">
        <v>-10943</v>
      </c>
      <c r="AQ16" s="316">
        <v>-11723</v>
      </c>
      <c r="AR16" s="317">
        <v>-6.7</v>
      </c>
    </row>
    <row r="17" spans="1:46">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29" t="s">
        <v>193</v>
      </c>
      <c r="AL17" s="1230"/>
      <c r="AM17" s="1230"/>
      <c r="AN17" s="1231"/>
      <c r="AO17" s="315">
        <v>706498</v>
      </c>
      <c r="AP17" s="315">
        <v>139901</v>
      </c>
      <c r="AQ17" s="316">
        <v>146494</v>
      </c>
      <c r="AR17" s="317">
        <v>-4.5</v>
      </c>
    </row>
    <row r="18" spans="1:46">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534</v>
      </c>
      <c r="AL19" s="293"/>
      <c r="AM19" s="293"/>
      <c r="AN19" s="293"/>
      <c r="AO19" s="293"/>
      <c r="AP19" s="293"/>
      <c r="AQ19" s="293"/>
      <c r="AR19" s="293"/>
    </row>
    <row r="20" spans="1:46">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535</v>
      </c>
      <c r="AP20" s="323" t="s">
        <v>536</v>
      </c>
      <c r="AQ20" s="324" t="s">
        <v>537</v>
      </c>
      <c r="AR20" s="325"/>
    </row>
    <row r="21" spans="1:46" s="331" customFormat="1">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23" t="s">
        <v>538</v>
      </c>
      <c r="AL21" s="1224"/>
      <c r="AM21" s="1224"/>
      <c r="AN21" s="1225"/>
      <c r="AO21" s="327">
        <v>13.27</v>
      </c>
      <c r="AP21" s="328">
        <v>13.76</v>
      </c>
      <c r="AQ21" s="329">
        <v>-0.49</v>
      </c>
      <c r="AR21" s="298"/>
      <c r="AS21" s="330"/>
      <c r="AT21" s="326"/>
    </row>
    <row r="22" spans="1:46" s="331" customFormat="1">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23" t="s">
        <v>539</v>
      </c>
      <c r="AL22" s="1224"/>
      <c r="AM22" s="1224"/>
      <c r="AN22" s="1225"/>
      <c r="AO22" s="332">
        <v>96.1</v>
      </c>
      <c r="AP22" s="333">
        <v>94.9</v>
      </c>
      <c r="AQ22" s="334">
        <v>1.2</v>
      </c>
      <c r="AR22" s="318"/>
      <c r="AS22" s="330"/>
      <c r="AT22" s="326"/>
    </row>
    <row r="23" spans="1:46" s="331" customFormat="1">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c r="A26" s="298" t="s">
        <v>540</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c r="A27" s="339"/>
      <c r="AO27" s="293"/>
      <c r="AP27" s="293"/>
      <c r="AQ27" s="293"/>
      <c r="AR27" s="293"/>
      <c r="AS27" s="293"/>
      <c r="AT27" s="293"/>
    </row>
    <row r="28" spans="1:46" ht="17.25">
      <c r="A28" s="294" t="s">
        <v>541</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542</v>
      </c>
      <c r="AL29" s="298"/>
      <c r="AM29" s="298"/>
      <c r="AN29" s="298"/>
      <c r="AO29" s="293"/>
      <c r="AP29" s="293"/>
      <c r="AQ29" s="293"/>
      <c r="AR29" s="293"/>
      <c r="AS29" s="341"/>
    </row>
    <row r="30" spans="1:46">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2" t="s">
        <v>520</v>
      </c>
      <c r="AP30" s="303"/>
      <c r="AQ30" s="304" t="s">
        <v>521</v>
      </c>
      <c r="AR30" s="305"/>
    </row>
    <row r="31" spans="1:46">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3"/>
      <c r="AP31" s="309" t="s">
        <v>522</v>
      </c>
      <c r="AQ31" s="310" t="s">
        <v>523</v>
      </c>
      <c r="AR31" s="311" t="s">
        <v>524</v>
      </c>
    </row>
    <row r="32" spans="1:46" ht="27" customHeight="1">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14" t="s">
        <v>543</v>
      </c>
      <c r="AL32" s="1215"/>
      <c r="AM32" s="1215"/>
      <c r="AN32" s="1216"/>
      <c r="AO32" s="342">
        <v>377343</v>
      </c>
      <c r="AP32" s="342">
        <v>74721</v>
      </c>
      <c r="AQ32" s="343">
        <v>73591</v>
      </c>
      <c r="AR32" s="344">
        <v>1.5</v>
      </c>
    </row>
    <row r="33" spans="1:46" ht="13.5" customHeight="1">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14" t="s">
        <v>544</v>
      </c>
      <c r="AL33" s="1215"/>
      <c r="AM33" s="1215"/>
      <c r="AN33" s="1216"/>
      <c r="AO33" s="342" t="s">
        <v>529</v>
      </c>
      <c r="AP33" s="342" t="s">
        <v>529</v>
      </c>
      <c r="AQ33" s="343" t="s">
        <v>529</v>
      </c>
      <c r="AR33" s="344" t="s">
        <v>529</v>
      </c>
    </row>
    <row r="34" spans="1:46" ht="27" customHeight="1">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14" t="s">
        <v>545</v>
      </c>
      <c r="AL34" s="1215"/>
      <c r="AM34" s="1215"/>
      <c r="AN34" s="1216"/>
      <c r="AO34" s="342" t="s">
        <v>529</v>
      </c>
      <c r="AP34" s="342" t="s">
        <v>529</v>
      </c>
      <c r="AQ34" s="343">
        <v>1</v>
      </c>
      <c r="AR34" s="344" t="s">
        <v>529</v>
      </c>
    </row>
    <row r="35" spans="1:46" ht="27" customHeight="1">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14" t="s">
        <v>546</v>
      </c>
      <c r="AL35" s="1215"/>
      <c r="AM35" s="1215"/>
      <c r="AN35" s="1216"/>
      <c r="AO35" s="342">
        <v>35239</v>
      </c>
      <c r="AP35" s="342">
        <v>6978</v>
      </c>
      <c r="AQ35" s="343">
        <v>19214</v>
      </c>
      <c r="AR35" s="344">
        <v>-63.7</v>
      </c>
    </row>
    <row r="36" spans="1:46" ht="27" customHeight="1">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14" t="s">
        <v>547</v>
      </c>
      <c r="AL36" s="1215"/>
      <c r="AM36" s="1215"/>
      <c r="AN36" s="1216"/>
      <c r="AO36" s="342">
        <v>28071</v>
      </c>
      <c r="AP36" s="342">
        <v>5559</v>
      </c>
      <c r="AQ36" s="343">
        <v>5293</v>
      </c>
      <c r="AR36" s="344">
        <v>5</v>
      </c>
    </row>
    <row r="37" spans="1:46" ht="13.5" customHeight="1">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14" t="s">
        <v>548</v>
      </c>
      <c r="AL37" s="1215"/>
      <c r="AM37" s="1215"/>
      <c r="AN37" s="1216"/>
      <c r="AO37" s="342" t="s">
        <v>529</v>
      </c>
      <c r="AP37" s="342" t="s">
        <v>529</v>
      </c>
      <c r="AQ37" s="343">
        <v>1256</v>
      </c>
      <c r="AR37" s="344" t="s">
        <v>529</v>
      </c>
    </row>
    <row r="38" spans="1:46" ht="27" customHeight="1">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17" t="s">
        <v>549</v>
      </c>
      <c r="AL38" s="1218"/>
      <c r="AM38" s="1218"/>
      <c r="AN38" s="1219"/>
      <c r="AO38" s="345" t="s">
        <v>529</v>
      </c>
      <c r="AP38" s="345" t="s">
        <v>529</v>
      </c>
      <c r="AQ38" s="346">
        <v>9</v>
      </c>
      <c r="AR38" s="334" t="s">
        <v>529</v>
      </c>
      <c r="AS38" s="341"/>
    </row>
    <row r="39" spans="1:46">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17" t="s">
        <v>550</v>
      </c>
      <c r="AL39" s="1218"/>
      <c r="AM39" s="1218"/>
      <c r="AN39" s="1219"/>
      <c r="AO39" s="342">
        <v>-4497</v>
      </c>
      <c r="AP39" s="342">
        <v>-890</v>
      </c>
      <c r="AQ39" s="343">
        <v>-3572</v>
      </c>
      <c r="AR39" s="344">
        <v>-75.099999999999994</v>
      </c>
      <c r="AS39" s="341"/>
    </row>
    <row r="40" spans="1:46" ht="27" customHeight="1">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14" t="s">
        <v>551</v>
      </c>
      <c r="AL40" s="1215"/>
      <c r="AM40" s="1215"/>
      <c r="AN40" s="1216"/>
      <c r="AO40" s="342">
        <v>-274704</v>
      </c>
      <c r="AP40" s="342">
        <v>-54397</v>
      </c>
      <c r="AQ40" s="343">
        <v>-65248</v>
      </c>
      <c r="AR40" s="344">
        <v>-16.600000000000001</v>
      </c>
      <c r="AS40" s="341"/>
    </row>
    <row r="41" spans="1:46">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0" t="s">
        <v>307</v>
      </c>
      <c r="AL41" s="1221"/>
      <c r="AM41" s="1221"/>
      <c r="AN41" s="1222"/>
      <c r="AO41" s="342">
        <v>161452</v>
      </c>
      <c r="AP41" s="342">
        <v>31971</v>
      </c>
      <c r="AQ41" s="343">
        <v>30545</v>
      </c>
      <c r="AR41" s="344">
        <v>4.7</v>
      </c>
      <c r="AS41" s="341"/>
    </row>
    <row r="42" spans="1:46">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552</v>
      </c>
      <c r="AL42" s="293"/>
      <c r="AM42" s="293"/>
      <c r="AN42" s="293"/>
      <c r="AO42" s="293"/>
      <c r="AP42" s="293"/>
      <c r="AQ42" s="318"/>
      <c r="AR42" s="318"/>
      <c r="AS42" s="341"/>
    </row>
    <row r="43" spans="1:46">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c r="A47" s="351" t="s">
        <v>553</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554</v>
      </c>
      <c r="AL48" s="352"/>
      <c r="AM48" s="352"/>
      <c r="AN48" s="352"/>
      <c r="AO48" s="352"/>
      <c r="AP48" s="352"/>
      <c r="AQ48" s="353"/>
      <c r="AR48" s="352"/>
    </row>
    <row r="49" spans="1:44" ht="13.5" customHeight="1">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07" t="s">
        <v>520</v>
      </c>
      <c r="AN49" s="1209" t="s">
        <v>555</v>
      </c>
      <c r="AO49" s="1210"/>
      <c r="AP49" s="1210"/>
      <c r="AQ49" s="1210"/>
      <c r="AR49" s="1211"/>
    </row>
    <row r="50" spans="1:44">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08"/>
      <c r="AN50" s="358" t="s">
        <v>556</v>
      </c>
      <c r="AO50" s="359" t="s">
        <v>557</v>
      </c>
      <c r="AP50" s="360" t="s">
        <v>558</v>
      </c>
      <c r="AQ50" s="361" t="s">
        <v>559</v>
      </c>
      <c r="AR50" s="362" t="s">
        <v>560</v>
      </c>
    </row>
    <row r="51" spans="1:44">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561</v>
      </c>
      <c r="AL51" s="355"/>
      <c r="AM51" s="363">
        <v>682765</v>
      </c>
      <c r="AN51" s="364">
        <v>128267</v>
      </c>
      <c r="AO51" s="365">
        <v>16.5</v>
      </c>
      <c r="AP51" s="366">
        <v>119685</v>
      </c>
      <c r="AQ51" s="367">
        <v>0</v>
      </c>
      <c r="AR51" s="368">
        <v>16.5</v>
      </c>
    </row>
    <row r="52" spans="1:44">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562</v>
      </c>
      <c r="AM52" s="371">
        <v>416688</v>
      </c>
      <c r="AN52" s="372">
        <v>78281</v>
      </c>
      <c r="AO52" s="373">
        <v>91.9</v>
      </c>
      <c r="AP52" s="374">
        <v>68464</v>
      </c>
      <c r="AQ52" s="375">
        <v>18.399999999999999</v>
      </c>
      <c r="AR52" s="376">
        <v>73.5</v>
      </c>
    </row>
    <row r="53" spans="1:44">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563</v>
      </c>
      <c r="AL53" s="355"/>
      <c r="AM53" s="363">
        <v>610280</v>
      </c>
      <c r="AN53" s="364">
        <v>116177</v>
      </c>
      <c r="AO53" s="365">
        <v>-9.4</v>
      </c>
      <c r="AP53" s="366">
        <v>109920</v>
      </c>
      <c r="AQ53" s="367">
        <v>-8.1999999999999993</v>
      </c>
      <c r="AR53" s="368">
        <v>-1.2</v>
      </c>
    </row>
    <row r="54" spans="1:44">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562</v>
      </c>
      <c r="AM54" s="371">
        <v>356717</v>
      </c>
      <c r="AN54" s="372">
        <v>67907</v>
      </c>
      <c r="AO54" s="373">
        <v>-13.3</v>
      </c>
      <c r="AP54" s="374">
        <v>62739</v>
      </c>
      <c r="AQ54" s="375">
        <v>-8.4</v>
      </c>
      <c r="AR54" s="376">
        <v>-4.9000000000000004</v>
      </c>
    </row>
    <row r="55" spans="1:44">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564</v>
      </c>
      <c r="AL55" s="355"/>
      <c r="AM55" s="363">
        <v>1087494</v>
      </c>
      <c r="AN55" s="364">
        <v>209860</v>
      </c>
      <c r="AO55" s="365">
        <v>80.599999999999994</v>
      </c>
      <c r="AP55" s="366">
        <v>119882</v>
      </c>
      <c r="AQ55" s="367">
        <v>9.1</v>
      </c>
      <c r="AR55" s="368">
        <v>71.5</v>
      </c>
    </row>
    <row r="56" spans="1:44">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562</v>
      </c>
      <c r="AM56" s="371">
        <v>727114</v>
      </c>
      <c r="AN56" s="372">
        <v>140315</v>
      </c>
      <c r="AO56" s="373">
        <v>106.6</v>
      </c>
      <c r="AP56" s="374">
        <v>66481</v>
      </c>
      <c r="AQ56" s="375">
        <v>6</v>
      </c>
      <c r="AR56" s="376">
        <v>100.6</v>
      </c>
    </row>
    <row r="57" spans="1:44">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565</v>
      </c>
      <c r="AL57" s="355"/>
      <c r="AM57" s="363">
        <v>1058988</v>
      </c>
      <c r="AN57" s="364">
        <v>207889</v>
      </c>
      <c r="AO57" s="365">
        <v>-0.9</v>
      </c>
      <c r="AP57" s="366">
        <v>116162</v>
      </c>
      <c r="AQ57" s="367">
        <v>-3.1</v>
      </c>
      <c r="AR57" s="368">
        <v>2.2000000000000002</v>
      </c>
    </row>
    <row r="58" spans="1:44">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562</v>
      </c>
      <c r="AM58" s="371">
        <v>445384</v>
      </c>
      <c r="AN58" s="372">
        <v>87433</v>
      </c>
      <c r="AO58" s="373">
        <v>-37.700000000000003</v>
      </c>
      <c r="AP58" s="374">
        <v>61562</v>
      </c>
      <c r="AQ58" s="375">
        <v>-7.4</v>
      </c>
      <c r="AR58" s="376">
        <v>-30.3</v>
      </c>
    </row>
    <row r="59" spans="1:44">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566</v>
      </c>
      <c r="AL59" s="355"/>
      <c r="AM59" s="363">
        <v>635617</v>
      </c>
      <c r="AN59" s="364">
        <v>125865</v>
      </c>
      <c r="AO59" s="365">
        <v>-39.5</v>
      </c>
      <c r="AP59" s="366">
        <v>121449</v>
      </c>
      <c r="AQ59" s="367">
        <v>4.5999999999999996</v>
      </c>
      <c r="AR59" s="368">
        <v>-44.1</v>
      </c>
    </row>
    <row r="60" spans="1:44">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562</v>
      </c>
      <c r="AM60" s="371">
        <v>308573</v>
      </c>
      <c r="AN60" s="372">
        <v>61104</v>
      </c>
      <c r="AO60" s="373">
        <v>-30.1</v>
      </c>
      <c r="AP60" s="374">
        <v>62922</v>
      </c>
      <c r="AQ60" s="375">
        <v>2.2000000000000002</v>
      </c>
      <c r="AR60" s="376">
        <v>-32.299999999999997</v>
      </c>
    </row>
    <row r="61" spans="1:44">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567</v>
      </c>
      <c r="AL61" s="377"/>
      <c r="AM61" s="378">
        <v>815029</v>
      </c>
      <c r="AN61" s="379">
        <v>157612</v>
      </c>
      <c r="AO61" s="380">
        <v>9.5</v>
      </c>
      <c r="AP61" s="381">
        <v>117420</v>
      </c>
      <c r="AQ61" s="382">
        <v>0.5</v>
      </c>
      <c r="AR61" s="368">
        <v>9</v>
      </c>
    </row>
    <row r="62" spans="1:44">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562</v>
      </c>
      <c r="AM62" s="371">
        <v>450895</v>
      </c>
      <c r="AN62" s="372">
        <v>87008</v>
      </c>
      <c r="AO62" s="373">
        <v>23.5</v>
      </c>
      <c r="AP62" s="374">
        <v>64434</v>
      </c>
      <c r="AQ62" s="375">
        <v>2.2000000000000002</v>
      </c>
      <c r="AR62" s="376">
        <v>21.3</v>
      </c>
    </row>
    <row r="63" spans="1:44">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c r="AK67" s="293"/>
      <c r="AL67" s="293"/>
      <c r="AM67" s="293"/>
      <c r="AN67" s="293"/>
      <c r="AO67" s="293"/>
      <c r="AP67" s="293"/>
      <c r="AQ67" s="293"/>
      <c r="AR67" s="293"/>
      <c r="AS67" s="293"/>
      <c r="AT67" s="293"/>
    </row>
    <row r="68" spans="1:46" ht="13.5" hidden="1" customHeight="1">
      <c r="AK68" s="293"/>
      <c r="AL68" s="293"/>
      <c r="AM68" s="293"/>
      <c r="AN68" s="293"/>
      <c r="AO68" s="293"/>
      <c r="AP68" s="293"/>
      <c r="AQ68" s="293"/>
      <c r="AR68" s="293"/>
    </row>
    <row r="69" spans="1:46" ht="13.5" hidden="1" customHeight="1">
      <c r="AK69" s="293"/>
      <c r="AL69" s="293"/>
      <c r="AM69" s="293"/>
      <c r="AN69" s="293"/>
      <c r="AO69" s="293"/>
      <c r="AP69" s="293"/>
      <c r="AQ69" s="293"/>
      <c r="AR69" s="293"/>
    </row>
    <row r="70" spans="1:46" hidden="1">
      <c r="AK70" s="293"/>
      <c r="AL70" s="293"/>
      <c r="AM70" s="293"/>
      <c r="AN70" s="293"/>
      <c r="AO70" s="293"/>
      <c r="AP70" s="293"/>
      <c r="AQ70" s="293"/>
      <c r="AR70" s="293"/>
    </row>
    <row r="71" spans="1:46" hidden="1">
      <c r="AK71" s="293"/>
      <c r="AL71" s="293"/>
      <c r="AM71" s="293"/>
      <c r="AN71" s="293"/>
      <c r="AO71" s="293"/>
      <c r="AP71" s="293"/>
      <c r="AQ71" s="293"/>
      <c r="AR71" s="293"/>
    </row>
    <row r="72" spans="1:46" hidden="1">
      <c r="AK72" s="293"/>
      <c r="AL72" s="293"/>
      <c r="AM72" s="293"/>
      <c r="AN72" s="293"/>
      <c r="AO72" s="293"/>
      <c r="AP72" s="293"/>
      <c r="AQ72" s="293"/>
      <c r="AR72" s="293"/>
    </row>
    <row r="73" spans="1:46" hidden="1">
      <c r="AK73" s="293"/>
      <c r="AL73" s="293"/>
      <c r="AM73" s="293"/>
      <c r="AN73" s="293"/>
      <c r="AO73" s="293"/>
      <c r="AP73" s="293"/>
      <c r="AQ73" s="293"/>
      <c r="AR73" s="293"/>
    </row>
    <row r="74" spans="1:46" hidden="1"/>
  </sheetData>
  <sheetProtection algorithmName="SHA-512" hashValue="WBF/0EnL3XtbtjHhMjyVCL/lpo2OgVMlyTZUgNeMZZJgz7YBAarBinY17r4UhYsshEWx+USON0C+cBZid4O8ew==" saltValue="P98cKQea+5OsTpVClZ+R0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85" zoomScaleNormal="85" zoomScaleSheetLayoutView="55" workbookViewId="0"/>
  </sheetViews>
  <sheetFormatPr defaultColWidth="0" defaultRowHeight="13.5" customHeight="1" zeroHeight="1"/>
  <cols>
    <col min="1" max="125" width="2.5" style="291" customWidth="1"/>
    <col min="126" max="16384" width="9" style="290" hidden="1"/>
  </cols>
  <sheetData>
    <row r="1" spans="2:125"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c r="B2" s="290"/>
      <c r="DG2" s="290"/>
    </row>
    <row r="3" spans="2:12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row r="5" spans="2:125"/>
    <row r="6" spans="2:125"/>
    <row r="7" spans="2:125"/>
    <row r="8" spans="2:125"/>
    <row r="9" spans="2:125">
      <c r="DU9" s="290"/>
    </row>
    <row r="10" spans="2:125"/>
    <row r="11" spans="2:125"/>
    <row r="12" spans="2:125"/>
    <row r="13" spans="2:125"/>
    <row r="14" spans="2:125"/>
    <row r="15" spans="2:125"/>
    <row r="16" spans="2:125"/>
    <row r="17" spans="125:125">
      <c r="DU17" s="290"/>
    </row>
    <row r="18" spans="125:125"/>
    <row r="19" spans="125:125"/>
    <row r="20" spans="125:125">
      <c r="DU20" s="290"/>
    </row>
    <row r="21" spans="125:125">
      <c r="DU21" s="290"/>
    </row>
    <row r="22" spans="125:125"/>
    <row r="23" spans="125:125"/>
    <row r="24" spans="125:125"/>
    <row r="25" spans="125:125"/>
    <row r="26" spans="125:125"/>
    <row r="27" spans="125:125"/>
    <row r="28" spans="125:125">
      <c r="DU28" s="290"/>
    </row>
    <row r="29" spans="125:125"/>
    <row r="30" spans="125:125"/>
    <row r="31" spans="125:125"/>
    <row r="32" spans="125:125"/>
    <row r="33" spans="2:125">
      <c r="B33" s="290"/>
      <c r="G33" s="290"/>
      <c r="I33" s="290"/>
    </row>
    <row r="34" spans="2:125">
      <c r="C34" s="290"/>
      <c r="P34" s="290"/>
      <c r="DE34" s="290"/>
      <c r="DH34" s="290"/>
    </row>
    <row r="35" spans="2:125">
      <c r="D35" s="290"/>
      <c r="E35" s="290"/>
      <c r="DG35" s="290"/>
      <c r="DJ35" s="290"/>
      <c r="DP35" s="290"/>
      <c r="DQ35" s="290"/>
      <c r="DR35" s="290"/>
      <c r="DS35" s="290"/>
      <c r="DT35" s="290"/>
      <c r="DU35" s="290"/>
    </row>
    <row r="36" spans="2:12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c r="DU37" s="290"/>
    </row>
    <row r="38" spans="2:125">
      <c r="DT38" s="290"/>
      <c r="DU38" s="290"/>
    </row>
    <row r="39" spans="2:125"/>
    <row r="40" spans="2:125">
      <c r="DH40" s="290"/>
    </row>
    <row r="41" spans="2:125">
      <c r="DE41" s="290"/>
    </row>
    <row r="42" spans="2:125">
      <c r="DG42" s="290"/>
      <c r="DJ42" s="290"/>
    </row>
    <row r="43" spans="2:12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c r="DU44" s="290"/>
    </row>
    <row r="45" spans="2:125"/>
    <row r="46" spans="2:125"/>
    <row r="47" spans="2:125"/>
    <row r="48" spans="2:125">
      <c r="DT48" s="290"/>
      <c r="DU48" s="290"/>
    </row>
    <row r="49" spans="120:125">
      <c r="DU49" s="290"/>
    </row>
    <row r="50" spans="120:125">
      <c r="DU50" s="290"/>
    </row>
    <row r="51" spans="120:125">
      <c r="DP51" s="290"/>
      <c r="DQ51" s="290"/>
      <c r="DR51" s="290"/>
      <c r="DS51" s="290"/>
      <c r="DT51" s="290"/>
      <c r="DU51" s="290"/>
    </row>
    <row r="52" spans="120:125"/>
    <row r="53" spans="120:125"/>
    <row r="54" spans="120:125">
      <c r="DU54" s="290"/>
    </row>
    <row r="55" spans="120:125"/>
    <row r="56" spans="120:125"/>
    <row r="57" spans="120:125"/>
    <row r="58" spans="120:125">
      <c r="DU58" s="290"/>
    </row>
    <row r="59" spans="120:125"/>
    <row r="60" spans="120:125"/>
    <row r="61" spans="120:125"/>
    <row r="62" spans="120:125"/>
    <row r="63" spans="120:125">
      <c r="DU63" s="290"/>
    </row>
    <row r="64" spans="120:125">
      <c r="DT64" s="290"/>
      <c r="DU64" s="290"/>
    </row>
    <row r="65" spans="123:125"/>
    <row r="66" spans="123:125"/>
    <row r="67" spans="123:125"/>
    <row r="68" spans="123:125"/>
    <row r="69" spans="123:125">
      <c r="DS69" s="290"/>
      <c r="DT69" s="290"/>
      <c r="DU69" s="290"/>
    </row>
    <row r="70" spans="123:125"/>
    <row r="71" spans="123:125"/>
    <row r="72" spans="123:125"/>
    <row r="73" spans="123:125"/>
    <row r="74" spans="123:125"/>
    <row r="75" spans="123:125"/>
    <row r="76" spans="123:125"/>
    <row r="77" spans="123:125"/>
    <row r="78" spans="123:125"/>
    <row r="79" spans="123:125"/>
    <row r="80" spans="123:125"/>
    <row r="81" spans="116:125"/>
    <row r="82" spans="116:125">
      <c r="DL82" s="290"/>
    </row>
    <row r="83" spans="116:125">
      <c r="DM83" s="290"/>
      <c r="DN83" s="290"/>
      <c r="DO83" s="290"/>
      <c r="DP83" s="290"/>
      <c r="DQ83" s="290"/>
      <c r="DR83" s="290"/>
      <c r="DS83" s="290"/>
      <c r="DT83" s="290"/>
      <c r="DU83" s="290"/>
    </row>
    <row r="84" spans="116:125"/>
    <row r="85" spans="116:125"/>
    <row r="86" spans="116:125"/>
    <row r="87" spans="116:125"/>
    <row r="88" spans="116:125">
      <c r="DU88" s="290"/>
    </row>
    <row r="89" spans="116:125"/>
    <row r="90" spans="116:125"/>
    <row r="91" spans="116:125"/>
    <row r="92" spans="116:125" ht="13.5" customHeight="1"/>
    <row r="93" spans="116:125" ht="13.5" customHeight="1"/>
    <row r="94" spans="116:125" ht="13.5" customHeight="1">
      <c r="DS94" s="290"/>
      <c r="DT94" s="290"/>
      <c r="DU94" s="290"/>
    </row>
    <row r="95" spans="116:125" ht="13.5" customHeight="1">
      <c r="DU95" s="290"/>
    </row>
    <row r="96" spans="116:125" ht="13.5" customHeight="1"/>
    <row r="97" spans="124:125" ht="13.5" customHeight="1"/>
    <row r="98" spans="124:125" ht="13.5" customHeight="1"/>
    <row r="99" spans="124:125" ht="13.5" customHeight="1"/>
    <row r="100" spans="124:125" ht="13.5" customHeight="1"/>
    <row r="101" spans="124:125" ht="13.5" customHeight="1">
      <c r="DU101" s="290"/>
    </row>
    <row r="102" spans="124:125" ht="13.5" customHeight="1"/>
    <row r="103" spans="124:125" ht="13.5" customHeight="1"/>
    <row r="104" spans="124:125" ht="13.5" customHeight="1">
      <c r="DT104" s="290"/>
      <c r="DU104" s="29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0" t="s">
        <v>569</v>
      </c>
    </row>
    <row r="117" spans="125:125" ht="13.5" hidden="1" customHeight="1"/>
    <row r="118" spans="125:125" ht="13.5" hidden="1" customHeight="1"/>
    <row r="119" spans="125:125" ht="13.5" hidden="1" customHeight="1"/>
    <row r="120" spans="125:125" ht="13.5" hidden="1" customHeight="1"/>
    <row r="121" spans="125:125" ht="13.5" hidden="1" customHeight="1">
      <c r="DU121" s="29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ItLgK91e3bzgY7UbXLEU/ORnSIO1CV0/+lFib9xVnXyb0uaJmzbrhzgSLTn3BRq96hFMhqdVp6ybzvX1ms/xKw==" saltValue="ZjbdAPQrrVmBsrGU4xCwK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4294967294"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85" zoomScaleNormal="85" zoomScaleSheetLayoutView="55" workbookViewId="0"/>
  </sheetViews>
  <sheetFormatPr defaultColWidth="0" defaultRowHeight="13.5" customHeight="1" zeroHeight="1"/>
  <cols>
    <col min="1" max="125" width="2.5" style="291" customWidth="1"/>
    <col min="126" max="142" width="0" style="290" hidden="1" customWidth="1"/>
    <col min="143" max="16384" width="9" style="290" hidden="1"/>
  </cols>
  <sheetData>
    <row r="1" spans="1:125" ht="13.5" customHeight="1">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c r="B2" s="290"/>
      <c r="T2" s="290"/>
    </row>
    <row r="3" spans="1:12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0"/>
      <c r="G33" s="290"/>
      <c r="I33" s="290"/>
    </row>
    <row r="34" spans="2:125">
      <c r="C34" s="290"/>
      <c r="P34" s="290"/>
      <c r="R34" s="290"/>
      <c r="U34" s="290"/>
    </row>
    <row r="35" spans="2:12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c r="F36" s="290"/>
      <c r="H36" s="290"/>
      <c r="J36" s="290"/>
      <c r="K36" s="290"/>
      <c r="L36" s="290"/>
      <c r="M36" s="290"/>
      <c r="N36" s="290"/>
      <c r="O36" s="290"/>
      <c r="Q36" s="290"/>
      <c r="S36" s="290"/>
      <c r="V36" s="290"/>
    </row>
    <row r="37" spans="2:125"/>
    <row r="38" spans="2:125"/>
    <row r="39" spans="2:125"/>
    <row r="40" spans="2:125">
      <c r="U40" s="290"/>
    </row>
    <row r="41" spans="2:125">
      <c r="R41" s="290"/>
    </row>
    <row r="42" spans="2:12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c r="Q43" s="290"/>
      <c r="S43" s="290"/>
      <c r="V43" s="29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1" t="s">
        <v>570</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cYTqpzfu3fZSpjujnCLlY/BNdeMz8xeFWINPj+B2RHkws+qn+SHXOAcfrSwB+bf9/a4I4nOuEFEu3phyZ7vEpA==" saltValue="s4acNyrh0k0wwJnvxI1sg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4294967294"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85" zoomScaleNormal="8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571</v>
      </c>
      <c r="G46" s="8" t="s">
        <v>572</v>
      </c>
      <c r="H46" s="8" t="s">
        <v>573</v>
      </c>
      <c r="I46" s="8" t="s">
        <v>574</v>
      </c>
      <c r="J46" s="9" t="s">
        <v>575</v>
      </c>
    </row>
    <row r="47" spans="2:10" ht="57.75" customHeight="1">
      <c r="B47" s="10"/>
      <c r="C47" s="1232" t="s">
        <v>3</v>
      </c>
      <c r="D47" s="1232"/>
      <c r="E47" s="1233"/>
      <c r="F47" s="11">
        <v>28.71</v>
      </c>
      <c r="G47" s="12">
        <v>28.03</v>
      </c>
      <c r="H47" s="12">
        <v>27.11</v>
      </c>
      <c r="I47" s="12">
        <v>17.739999999999998</v>
      </c>
      <c r="J47" s="13">
        <v>14.26</v>
      </c>
    </row>
    <row r="48" spans="2:10" ht="57.75" customHeight="1">
      <c r="B48" s="14"/>
      <c r="C48" s="1234" t="s">
        <v>4</v>
      </c>
      <c r="D48" s="1234"/>
      <c r="E48" s="1235"/>
      <c r="F48" s="15">
        <v>2.2599999999999998</v>
      </c>
      <c r="G48" s="16">
        <v>2.14</v>
      </c>
      <c r="H48" s="16">
        <v>2.13</v>
      </c>
      <c r="I48" s="16">
        <v>2.08</v>
      </c>
      <c r="J48" s="17">
        <v>1.97</v>
      </c>
    </row>
    <row r="49" spans="2:10" ht="57.75" customHeight="1" thickBot="1">
      <c r="B49" s="18"/>
      <c r="C49" s="1236" t="s">
        <v>5</v>
      </c>
      <c r="D49" s="1236"/>
      <c r="E49" s="1237"/>
      <c r="F49" s="19">
        <v>5.49</v>
      </c>
      <c r="G49" s="20">
        <v>0.18</v>
      </c>
      <c r="H49" s="20" t="s">
        <v>576</v>
      </c>
      <c r="I49" s="20" t="s">
        <v>577</v>
      </c>
      <c r="J49" s="21" t="s">
        <v>578</v>
      </c>
    </row>
    <row r="50" spans="2:10" ht="13.5" customHeight="1"/>
    <row r="51" spans="2:10" ht="13.5" hidden="1" customHeight="1"/>
    <row r="52" spans="2:10" ht="13.5" hidden="1" customHeight="1"/>
    <row r="53" spans="2:10" ht="13.5" hidden="1" customHeight="1"/>
  </sheetData>
  <sheetProtection algorithmName="SHA-512" hashValue="tt4aOQo9a0TcPaplv5V1lcH7QFNFnKquGgM3IaQMpC/zyGcSlkbdnBKI7KVGLMd6iIUNc7GZ9v4whpb5Atlxmw==" saltValue="jbzvKduXR2QX4QrYqTBDM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5" zoomScaleNormal="8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571</v>
      </c>
      <c r="G33" s="29" t="s">
        <v>572</v>
      </c>
      <c r="H33" s="29" t="s">
        <v>573</v>
      </c>
      <c r="I33" s="29" t="s">
        <v>574</v>
      </c>
      <c r="J33" s="30" t="s">
        <v>575</v>
      </c>
      <c r="K33" s="22"/>
      <c r="L33" s="22"/>
      <c r="M33" s="22"/>
      <c r="N33" s="22"/>
      <c r="O33" s="22"/>
      <c r="P33" s="22"/>
    </row>
    <row r="34" spans="1:16" ht="39" customHeight="1">
      <c r="A34" s="22"/>
      <c r="B34" s="31"/>
      <c r="C34" s="1244" t="s">
        <v>579</v>
      </c>
      <c r="D34" s="1244"/>
      <c r="E34" s="1245"/>
      <c r="F34" s="32">
        <v>0</v>
      </c>
      <c r="G34" s="33">
        <v>0.06</v>
      </c>
      <c r="H34" s="33">
        <v>1</v>
      </c>
      <c r="I34" s="33">
        <v>0.89</v>
      </c>
      <c r="J34" s="34">
        <v>1.63</v>
      </c>
      <c r="K34" s="22"/>
      <c r="L34" s="22"/>
      <c r="M34" s="22"/>
      <c r="N34" s="22"/>
      <c r="O34" s="22"/>
      <c r="P34" s="22"/>
    </row>
    <row r="35" spans="1:16" ht="39" customHeight="1">
      <c r="A35" s="22"/>
      <c r="B35" s="35"/>
      <c r="C35" s="1238" t="s">
        <v>580</v>
      </c>
      <c r="D35" s="1239"/>
      <c r="E35" s="1240"/>
      <c r="F35" s="36">
        <v>1.62</v>
      </c>
      <c r="G35" s="37">
        <v>1.1599999999999999</v>
      </c>
      <c r="H35" s="37">
        <v>1.53</v>
      </c>
      <c r="I35" s="37">
        <v>1.31</v>
      </c>
      <c r="J35" s="38">
        <v>1.32</v>
      </c>
      <c r="K35" s="22"/>
      <c r="L35" s="22"/>
      <c r="M35" s="22"/>
      <c r="N35" s="22"/>
      <c r="O35" s="22"/>
      <c r="P35" s="22"/>
    </row>
    <row r="36" spans="1:16" ht="39" customHeight="1">
      <c r="A36" s="22"/>
      <c r="B36" s="35"/>
      <c r="C36" s="1238" t="s">
        <v>581</v>
      </c>
      <c r="D36" s="1239"/>
      <c r="E36" s="1240"/>
      <c r="F36" s="36">
        <v>0.63</v>
      </c>
      <c r="G36" s="37">
        <v>0.97</v>
      </c>
      <c r="H36" s="37">
        <v>0.59</v>
      </c>
      <c r="I36" s="37">
        <v>0.75</v>
      </c>
      <c r="J36" s="38">
        <v>0.64</v>
      </c>
      <c r="K36" s="22"/>
      <c r="L36" s="22"/>
      <c r="M36" s="22"/>
      <c r="N36" s="22"/>
      <c r="O36" s="22"/>
      <c r="P36" s="22"/>
    </row>
    <row r="37" spans="1:16" ht="39" customHeight="1">
      <c r="A37" s="22"/>
      <c r="B37" s="35"/>
      <c r="C37" s="1238" t="s">
        <v>582</v>
      </c>
      <c r="D37" s="1239"/>
      <c r="E37" s="1240"/>
      <c r="F37" s="36">
        <v>0</v>
      </c>
      <c r="G37" s="37">
        <v>0.15</v>
      </c>
      <c r="H37" s="37">
        <v>0.09</v>
      </c>
      <c r="I37" s="37">
        <v>0.1</v>
      </c>
      <c r="J37" s="38">
        <v>0.13</v>
      </c>
      <c r="K37" s="22"/>
      <c r="L37" s="22"/>
      <c r="M37" s="22"/>
      <c r="N37" s="22"/>
      <c r="O37" s="22"/>
      <c r="P37" s="22"/>
    </row>
    <row r="38" spans="1:16" ht="39" customHeight="1">
      <c r="A38" s="22"/>
      <c r="B38" s="35"/>
      <c r="C38" s="1238" t="s">
        <v>583</v>
      </c>
      <c r="D38" s="1239"/>
      <c r="E38" s="1240"/>
      <c r="F38" s="36">
        <v>0.08</v>
      </c>
      <c r="G38" s="37">
        <v>0.12</v>
      </c>
      <c r="H38" s="37">
        <v>0.1</v>
      </c>
      <c r="I38" s="37">
        <v>0.1</v>
      </c>
      <c r="J38" s="38">
        <v>0.09</v>
      </c>
      <c r="K38" s="22"/>
      <c r="L38" s="22"/>
      <c r="M38" s="22"/>
      <c r="N38" s="22"/>
      <c r="O38" s="22"/>
      <c r="P38" s="22"/>
    </row>
    <row r="39" spans="1:16" ht="39" customHeight="1">
      <c r="A39" s="22"/>
      <c r="B39" s="35"/>
      <c r="C39" s="1238" t="s">
        <v>584</v>
      </c>
      <c r="D39" s="1239"/>
      <c r="E39" s="1240"/>
      <c r="F39" s="36">
        <v>0.01</v>
      </c>
      <c r="G39" s="37">
        <v>0.01</v>
      </c>
      <c r="H39" s="37">
        <v>0.08</v>
      </c>
      <c r="I39" s="37">
        <v>0.12</v>
      </c>
      <c r="J39" s="38">
        <v>0.06</v>
      </c>
      <c r="K39" s="22"/>
      <c r="L39" s="22"/>
      <c r="M39" s="22"/>
      <c r="N39" s="22"/>
      <c r="O39" s="22"/>
      <c r="P39" s="22"/>
    </row>
    <row r="40" spans="1:16" ht="39" customHeight="1">
      <c r="A40" s="22"/>
      <c r="B40" s="35"/>
      <c r="C40" s="1238"/>
      <c r="D40" s="1239"/>
      <c r="E40" s="1240"/>
      <c r="F40" s="36"/>
      <c r="G40" s="37"/>
      <c r="H40" s="37"/>
      <c r="I40" s="37"/>
      <c r="J40" s="38"/>
      <c r="K40" s="22"/>
      <c r="L40" s="22"/>
      <c r="M40" s="22"/>
      <c r="N40" s="22"/>
      <c r="O40" s="22"/>
      <c r="P40" s="22"/>
    </row>
    <row r="41" spans="1:16" ht="39" customHeight="1">
      <c r="A41" s="22"/>
      <c r="B41" s="35"/>
      <c r="C41" s="1238"/>
      <c r="D41" s="1239"/>
      <c r="E41" s="1240"/>
      <c r="F41" s="36"/>
      <c r="G41" s="37"/>
      <c r="H41" s="37"/>
      <c r="I41" s="37"/>
      <c r="J41" s="38"/>
      <c r="K41" s="22"/>
      <c r="L41" s="22"/>
      <c r="M41" s="22"/>
      <c r="N41" s="22"/>
      <c r="O41" s="22"/>
      <c r="P41" s="22"/>
    </row>
    <row r="42" spans="1:16" ht="39" customHeight="1">
      <c r="A42" s="22"/>
      <c r="B42" s="39"/>
      <c r="C42" s="1238" t="s">
        <v>585</v>
      </c>
      <c r="D42" s="1239"/>
      <c r="E42" s="1240"/>
      <c r="F42" s="36" t="s">
        <v>529</v>
      </c>
      <c r="G42" s="37" t="s">
        <v>529</v>
      </c>
      <c r="H42" s="37" t="s">
        <v>529</v>
      </c>
      <c r="I42" s="37" t="s">
        <v>529</v>
      </c>
      <c r="J42" s="38" t="s">
        <v>529</v>
      </c>
      <c r="K42" s="22"/>
      <c r="L42" s="22"/>
      <c r="M42" s="22"/>
      <c r="N42" s="22"/>
      <c r="O42" s="22"/>
      <c r="P42" s="22"/>
    </row>
    <row r="43" spans="1:16" ht="39" customHeight="1" thickBot="1">
      <c r="A43" s="22"/>
      <c r="B43" s="40"/>
      <c r="C43" s="1241" t="s">
        <v>586</v>
      </c>
      <c r="D43" s="1242"/>
      <c r="E43" s="1243"/>
      <c r="F43" s="41" t="s">
        <v>529</v>
      </c>
      <c r="G43" s="42" t="s">
        <v>529</v>
      </c>
      <c r="H43" s="42" t="s">
        <v>529</v>
      </c>
      <c r="I43" s="42" t="s">
        <v>529</v>
      </c>
      <c r="J43" s="43" t="s">
        <v>529</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BxjjtQhZ0gOa9tICK2zVPoqd+As/dfuAJ92fx0/MeFCYzxgGYjDaIMT9UVT1dwcjeSoflthdg3rwpfWGBWpxsw==" saltValue="wXiC3KEm9fQW2AI3MBQ/h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571</v>
      </c>
      <c r="L44" s="56" t="s">
        <v>572</v>
      </c>
      <c r="M44" s="56" t="s">
        <v>573</v>
      </c>
      <c r="N44" s="56" t="s">
        <v>574</v>
      </c>
      <c r="O44" s="57" t="s">
        <v>575</v>
      </c>
      <c r="P44" s="48"/>
      <c r="Q44" s="48"/>
      <c r="R44" s="48"/>
      <c r="S44" s="48"/>
      <c r="T44" s="48"/>
      <c r="U44" s="48"/>
    </row>
    <row r="45" spans="1:21" ht="30.75" customHeight="1">
      <c r="A45" s="48"/>
      <c r="B45" s="1264" t="s">
        <v>10</v>
      </c>
      <c r="C45" s="1265"/>
      <c r="D45" s="58"/>
      <c r="E45" s="1270" t="s">
        <v>11</v>
      </c>
      <c r="F45" s="1270"/>
      <c r="G45" s="1270"/>
      <c r="H45" s="1270"/>
      <c r="I45" s="1270"/>
      <c r="J45" s="1271"/>
      <c r="K45" s="59">
        <v>378</v>
      </c>
      <c r="L45" s="60">
        <v>397</v>
      </c>
      <c r="M45" s="60">
        <v>388</v>
      </c>
      <c r="N45" s="60">
        <v>359</v>
      </c>
      <c r="O45" s="61">
        <v>377</v>
      </c>
      <c r="P45" s="48"/>
      <c r="Q45" s="48"/>
      <c r="R45" s="48"/>
      <c r="S45" s="48"/>
      <c r="T45" s="48"/>
      <c r="U45" s="48"/>
    </row>
    <row r="46" spans="1:21" ht="30.75" customHeight="1">
      <c r="A46" s="48"/>
      <c r="B46" s="1266"/>
      <c r="C46" s="1267"/>
      <c r="D46" s="62"/>
      <c r="E46" s="1248" t="s">
        <v>12</v>
      </c>
      <c r="F46" s="1248"/>
      <c r="G46" s="1248"/>
      <c r="H46" s="1248"/>
      <c r="I46" s="1248"/>
      <c r="J46" s="1249"/>
      <c r="K46" s="63" t="s">
        <v>529</v>
      </c>
      <c r="L46" s="64" t="s">
        <v>529</v>
      </c>
      <c r="M46" s="64" t="s">
        <v>529</v>
      </c>
      <c r="N46" s="64" t="s">
        <v>529</v>
      </c>
      <c r="O46" s="65" t="s">
        <v>529</v>
      </c>
      <c r="P46" s="48"/>
      <c r="Q46" s="48"/>
      <c r="R46" s="48"/>
      <c r="S46" s="48"/>
      <c r="T46" s="48"/>
      <c r="U46" s="48"/>
    </row>
    <row r="47" spans="1:21" ht="30.75" customHeight="1">
      <c r="A47" s="48"/>
      <c r="B47" s="1266"/>
      <c r="C47" s="1267"/>
      <c r="D47" s="62"/>
      <c r="E47" s="1248" t="s">
        <v>13</v>
      </c>
      <c r="F47" s="1248"/>
      <c r="G47" s="1248"/>
      <c r="H47" s="1248"/>
      <c r="I47" s="1248"/>
      <c r="J47" s="1249"/>
      <c r="K47" s="63" t="s">
        <v>529</v>
      </c>
      <c r="L47" s="64" t="s">
        <v>529</v>
      </c>
      <c r="M47" s="64" t="s">
        <v>529</v>
      </c>
      <c r="N47" s="64" t="s">
        <v>529</v>
      </c>
      <c r="O47" s="65" t="s">
        <v>529</v>
      </c>
      <c r="P47" s="48"/>
      <c r="Q47" s="48"/>
      <c r="R47" s="48"/>
      <c r="S47" s="48"/>
      <c r="T47" s="48"/>
      <c r="U47" s="48"/>
    </row>
    <row r="48" spans="1:21" ht="30.75" customHeight="1">
      <c r="A48" s="48"/>
      <c r="B48" s="1266"/>
      <c r="C48" s="1267"/>
      <c r="D48" s="62"/>
      <c r="E48" s="1248" t="s">
        <v>14</v>
      </c>
      <c r="F48" s="1248"/>
      <c r="G48" s="1248"/>
      <c r="H48" s="1248"/>
      <c r="I48" s="1248"/>
      <c r="J48" s="1249"/>
      <c r="K48" s="63">
        <v>34</v>
      </c>
      <c r="L48" s="64">
        <v>34</v>
      </c>
      <c r="M48" s="64">
        <v>35</v>
      </c>
      <c r="N48" s="64">
        <v>35</v>
      </c>
      <c r="O48" s="65">
        <v>35</v>
      </c>
      <c r="P48" s="48"/>
      <c r="Q48" s="48"/>
      <c r="R48" s="48"/>
      <c r="S48" s="48"/>
      <c r="T48" s="48"/>
      <c r="U48" s="48"/>
    </row>
    <row r="49" spans="1:21" ht="30.75" customHeight="1">
      <c r="A49" s="48"/>
      <c r="B49" s="1266"/>
      <c r="C49" s="1267"/>
      <c r="D49" s="62"/>
      <c r="E49" s="1248" t="s">
        <v>15</v>
      </c>
      <c r="F49" s="1248"/>
      <c r="G49" s="1248"/>
      <c r="H49" s="1248"/>
      <c r="I49" s="1248"/>
      <c r="J49" s="1249"/>
      <c r="K49" s="63">
        <v>30</v>
      </c>
      <c r="L49" s="64">
        <v>26</v>
      </c>
      <c r="M49" s="64">
        <v>32</v>
      </c>
      <c r="N49" s="64">
        <v>27</v>
      </c>
      <c r="O49" s="65">
        <v>28</v>
      </c>
      <c r="P49" s="48"/>
      <c r="Q49" s="48"/>
      <c r="R49" s="48"/>
      <c r="S49" s="48"/>
      <c r="T49" s="48"/>
      <c r="U49" s="48"/>
    </row>
    <row r="50" spans="1:21" ht="30.75" customHeight="1">
      <c r="A50" s="48"/>
      <c r="B50" s="1266"/>
      <c r="C50" s="1267"/>
      <c r="D50" s="62"/>
      <c r="E50" s="1248" t="s">
        <v>16</v>
      </c>
      <c r="F50" s="1248"/>
      <c r="G50" s="1248"/>
      <c r="H50" s="1248"/>
      <c r="I50" s="1248"/>
      <c r="J50" s="1249"/>
      <c r="K50" s="63">
        <v>3</v>
      </c>
      <c r="L50" s="64">
        <v>15</v>
      </c>
      <c r="M50" s="64" t="s">
        <v>529</v>
      </c>
      <c r="N50" s="64" t="s">
        <v>529</v>
      </c>
      <c r="O50" s="65" t="s">
        <v>529</v>
      </c>
      <c r="P50" s="48"/>
      <c r="Q50" s="48"/>
      <c r="R50" s="48"/>
      <c r="S50" s="48"/>
      <c r="T50" s="48"/>
      <c r="U50" s="48"/>
    </row>
    <row r="51" spans="1:21" ht="30.75" customHeight="1">
      <c r="A51" s="48"/>
      <c r="B51" s="1268"/>
      <c r="C51" s="1269"/>
      <c r="D51" s="66"/>
      <c r="E51" s="1248" t="s">
        <v>17</v>
      </c>
      <c r="F51" s="1248"/>
      <c r="G51" s="1248"/>
      <c r="H51" s="1248"/>
      <c r="I51" s="1248"/>
      <c r="J51" s="1249"/>
      <c r="K51" s="63" t="s">
        <v>529</v>
      </c>
      <c r="L51" s="64" t="s">
        <v>529</v>
      </c>
      <c r="M51" s="64" t="s">
        <v>529</v>
      </c>
      <c r="N51" s="64" t="s">
        <v>529</v>
      </c>
      <c r="O51" s="65" t="s">
        <v>529</v>
      </c>
      <c r="P51" s="48"/>
      <c r="Q51" s="48"/>
      <c r="R51" s="48"/>
      <c r="S51" s="48"/>
      <c r="T51" s="48"/>
      <c r="U51" s="48"/>
    </row>
    <row r="52" spans="1:21" ht="30.75" customHeight="1">
      <c r="A52" s="48"/>
      <c r="B52" s="1246" t="s">
        <v>18</v>
      </c>
      <c r="C52" s="1247"/>
      <c r="D52" s="66"/>
      <c r="E52" s="1248" t="s">
        <v>19</v>
      </c>
      <c r="F52" s="1248"/>
      <c r="G52" s="1248"/>
      <c r="H52" s="1248"/>
      <c r="I52" s="1248"/>
      <c r="J52" s="1249"/>
      <c r="K52" s="63">
        <v>340</v>
      </c>
      <c r="L52" s="64">
        <v>325</v>
      </c>
      <c r="M52" s="64">
        <v>301</v>
      </c>
      <c r="N52" s="64">
        <v>280</v>
      </c>
      <c r="O52" s="65">
        <v>279</v>
      </c>
      <c r="P52" s="48"/>
      <c r="Q52" s="48"/>
      <c r="R52" s="48"/>
      <c r="S52" s="48"/>
      <c r="T52" s="48"/>
      <c r="U52" s="48"/>
    </row>
    <row r="53" spans="1:21" ht="30.75" customHeight="1" thickBot="1">
      <c r="A53" s="48"/>
      <c r="B53" s="1250" t="s">
        <v>20</v>
      </c>
      <c r="C53" s="1251"/>
      <c r="D53" s="67"/>
      <c r="E53" s="1252" t="s">
        <v>21</v>
      </c>
      <c r="F53" s="1252"/>
      <c r="G53" s="1252"/>
      <c r="H53" s="1252"/>
      <c r="I53" s="1252"/>
      <c r="J53" s="1253"/>
      <c r="K53" s="68">
        <v>105</v>
      </c>
      <c r="L53" s="69">
        <v>147</v>
      </c>
      <c r="M53" s="69">
        <v>154</v>
      </c>
      <c r="N53" s="69">
        <v>141</v>
      </c>
      <c r="O53" s="70">
        <v>161</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23</v>
      </c>
      <c r="C55" s="73"/>
      <c r="D55" s="73"/>
      <c r="E55" s="73"/>
      <c r="F55" s="73"/>
      <c r="G55" s="73"/>
      <c r="H55" s="73"/>
      <c r="I55" s="73"/>
      <c r="J55" s="73"/>
      <c r="K55" s="74"/>
      <c r="L55" s="74"/>
      <c r="M55" s="74"/>
      <c r="N55" s="74"/>
      <c r="O55" s="74"/>
      <c r="P55" s="48"/>
      <c r="Q55" s="48"/>
      <c r="R55" s="48"/>
      <c r="S55" s="48"/>
      <c r="T55" s="48"/>
      <c r="U55" s="48"/>
    </row>
    <row r="56" spans="1:21" ht="31.5" customHeight="1" thickBot="1">
      <c r="A56" s="48"/>
      <c r="B56" s="75"/>
      <c r="C56" s="76"/>
      <c r="D56" s="76"/>
      <c r="E56" s="77"/>
      <c r="F56" s="77"/>
      <c r="G56" s="77"/>
      <c r="H56" s="77"/>
      <c r="I56" s="77"/>
      <c r="J56" s="78" t="s">
        <v>2</v>
      </c>
      <c r="K56" s="79" t="s">
        <v>587</v>
      </c>
      <c r="L56" s="80" t="s">
        <v>588</v>
      </c>
      <c r="M56" s="80" t="s">
        <v>589</v>
      </c>
      <c r="N56" s="80" t="s">
        <v>590</v>
      </c>
      <c r="O56" s="81" t="s">
        <v>591</v>
      </c>
      <c r="P56" s="48"/>
      <c r="Q56" s="48"/>
      <c r="R56" s="48"/>
      <c r="S56" s="48"/>
      <c r="T56" s="48"/>
      <c r="U56" s="48"/>
    </row>
    <row r="57" spans="1:21" ht="31.5" customHeight="1">
      <c r="B57" s="1254" t="s">
        <v>24</v>
      </c>
      <c r="C57" s="1255"/>
      <c r="D57" s="1258" t="s">
        <v>25</v>
      </c>
      <c r="E57" s="1259"/>
      <c r="F57" s="1259"/>
      <c r="G57" s="1259"/>
      <c r="H57" s="1259"/>
      <c r="I57" s="1259"/>
      <c r="J57" s="1260"/>
      <c r="K57" s="82" t="s">
        <v>610</v>
      </c>
      <c r="L57" s="83" t="s">
        <v>611</v>
      </c>
      <c r="M57" s="83" t="s">
        <v>611</v>
      </c>
      <c r="N57" s="83" t="s">
        <v>611</v>
      </c>
      <c r="O57" s="84" t="s">
        <v>611</v>
      </c>
    </row>
    <row r="58" spans="1:21" ht="31.5" customHeight="1" thickBot="1">
      <c r="B58" s="1256"/>
      <c r="C58" s="1257"/>
      <c r="D58" s="1261" t="s">
        <v>26</v>
      </c>
      <c r="E58" s="1262"/>
      <c r="F58" s="1262"/>
      <c r="G58" s="1262"/>
      <c r="H58" s="1262"/>
      <c r="I58" s="1262"/>
      <c r="J58" s="1263"/>
      <c r="K58" s="85" t="s">
        <v>611</v>
      </c>
      <c r="L58" s="86" t="s">
        <v>611</v>
      </c>
      <c r="M58" s="86" t="s">
        <v>611</v>
      </c>
      <c r="N58" s="86" t="s">
        <v>611</v>
      </c>
      <c r="O58" s="87" t="s">
        <v>611</v>
      </c>
    </row>
    <row r="59" spans="1:21" ht="24" customHeight="1">
      <c r="B59" s="88"/>
      <c r="C59" s="88"/>
      <c r="D59" s="89" t="s">
        <v>27</v>
      </c>
      <c r="E59" s="90"/>
      <c r="F59" s="90"/>
      <c r="G59" s="90"/>
      <c r="H59" s="90"/>
      <c r="I59" s="90"/>
      <c r="J59" s="90"/>
      <c r="K59" s="90"/>
      <c r="L59" s="90"/>
      <c r="M59" s="90"/>
      <c r="N59" s="90"/>
      <c r="O59" s="90"/>
    </row>
    <row r="60" spans="1:21" ht="24" customHeight="1">
      <c r="B60" s="91"/>
      <c r="C60" s="91"/>
      <c r="D60" s="89" t="s">
        <v>28</v>
      </c>
      <c r="E60" s="90"/>
      <c r="F60" s="90"/>
      <c r="G60" s="90"/>
      <c r="H60" s="90"/>
      <c r="I60" s="90"/>
      <c r="J60" s="90"/>
      <c r="K60" s="90"/>
      <c r="L60" s="90"/>
      <c r="M60" s="90"/>
      <c r="N60" s="90"/>
      <c r="O60" s="90"/>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w3GLdGvFBOwjD6XGkyCnZTHgeY3ROe/DTwc2bdi3PQDrf0bEGsNgyRyYNxkOlpc48dH0HbUvZ4CP1x2CVMP+VQ==" saltValue="ukF78BtoqTkBbO4W20B+n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85" zoomScaleNormal="85" zoomScaleSheetLayoutView="100" workbookViewId="0"/>
  </sheetViews>
  <sheetFormatPr defaultColWidth="0" defaultRowHeight="13.5" customHeight="1" zeroHeight="1"/>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3" t="s">
        <v>8</v>
      </c>
    </row>
    <row r="40" spans="2:13" ht="27.75" customHeight="1" thickBot="1">
      <c r="B40" s="94" t="s">
        <v>9</v>
      </c>
      <c r="C40" s="95"/>
      <c r="D40" s="95"/>
      <c r="E40" s="96"/>
      <c r="F40" s="96"/>
      <c r="G40" s="96"/>
      <c r="H40" s="97" t="s">
        <v>2</v>
      </c>
      <c r="I40" s="98" t="s">
        <v>571</v>
      </c>
      <c r="J40" s="99" t="s">
        <v>572</v>
      </c>
      <c r="K40" s="99" t="s">
        <v>573</v>
      </c>
      <c r="L40" s="99" t="s">
        <v>574</v>
      </c>
      <c r="M40" s="100" t="s">
        <v>575</v>
      </c>
    </row>
    <row r="41" spans="2:13" ht="27.75" customHeight="1">
      <c r="B41" s="1284" t="s">
        <v>29</v>
      </c>
      <c r="C41" s="1285"/>
      <c r="D41" s="101"/>
      <c r="E41" s="1286" t="s">
        <v>30</v>
      </c>
      <c r="F41" s="1286"/>
      <c r="G41" s="1286"/>
      <c r="H41" s="1287"/>
      <c r="I41" s="102">
        <v>3110</v>
      </c>
      <c r="J41" s="103">
        <v>3012</v>
      </c>
      <c r="K41" s="103">
        <v>3005</v>
      </c>
      <c r="L41" s="103">
        <v>3129</v>
      </c>
      <c r="M41" s="104">
        <v>3123</v>
      </c>
    </row>
    <row r="42" spans="2:13" ht="27.75" customHeight="1">
      <c r="B42" s="1274"/>
      <c r="C42" s="1275"/>
      <c r="D42" s="105"/>
      <c r="E42" s="1278" t="s">
        <v>31</v>
      </c>
      <c r="F42" s="1278"/>
      <c r="G42" s="1278"/>
      <c r="H42" s="1279"/>
      <c r="I42" s="106">
        <v>51</v>
      </c>
      <c r="J42" s="107">
        <v>77</v>
      </c>
      <c r="K42" s="107">
        <v>53</v>
      </c>
      <c r="L42" s="107">
        <v>31</v>
      </c>
      <c r="M42" s="108">
        <v>25</v>
      </c>
    </row>
    <row r="43" spans="2:13" ht="27.75" customHeight="1">
      <c r="B43" s="1274"/>
      <c r="C43" s="1275"/>
      <c r="D43" s="105"/>
      <c r="E43" s="1278" t="s">
        <v>32</v>
      </c>
      <c r="F43" s="1278"/>
      <c r="G43" s="1278"/>
      <c r="H43" s="1279"/>
      <c r="I43" s="106">
        <v>470</v>
      </c>
      <c r="J43" s="107">
        <v>452</v>
      </c>
      <c r="K43" s="107">
        <v>435</v>
      </c>
      <c r="L43" s="107">
        <v>481</v>
      </c>
      <c r="M43" s="108">
        <v>505</v>
      </c>
    </row>
    <row r="44" spans="2:13" ht="27.75" customHeight="1">
      <c r="B44" s="1274"/>
      <c r="C44" s="1275"/>
      <c r="D44" s="105"/>
      <c r="E44" s="1278" t="s">
        <v>33</v>
      </c>
      <c r="F44" s="1278"/>
      <c r="G44" s="1278"/>
      <c r="H44" s="1279"/>
      <c r="I44" s="106">
        <v>148</v>
      </c>
      <c r="J44" s="107">
        <v>133</v>
      </c>
      <c r="K44" s="107">
        <v>107</v>
      </c>
      <c r="L44" s="107">
        <v>80</v>
      </c>
      <c r="M44" s="108">
        <v>55</v>
      </c>
    </row>
    <row r="45" spans="2:13" ht="27.75" customHeight="1">
      <c r="B45" s="1274"/>
      <c r="C45" s="1275"/>
      <c r="D45" s="105"/>
      <c r="E45" s="1278" t="s">
        <v>34</v>
      </c>
      <c r="F45" s="1278"/>
      <c r="G45" s="1278"/>
      <c r="H45" s="1279"/>
      <c r="I45" s="106">
        <v>376</v>
      </c>
      <c r="J45" s="107">
        <v>312</v>
      </c>
      <c r="K45" s="107">
        <v>289</v>
      </c>
      <c r="L45" s="107">
        <v>293</v>
      </c>
      <c r="M45" s="108">
        <v>257</v>
      </c>
    </row>
    <row r="46" spans="2:13" ht="27.75" customHeight="1">
      <c r="B46" s="1274"/>
      <c r="C46" s="1275"/>
      <c r="D46" s="109"/>
      <c r="E46" s="1278" t="s">
        <v>35</v>
      </c>
      <c r="F46" s="1278"/>
      <c r="G46" s="1278"/>
      <c r="H46" s="1279"/>
      <c r="I46" s="106" t="s">
        <v>529</v>
      </c>
      <c r="J46" s="107" t="s">
        <v>529</v>
      </c>
      <c r="K46" s="107" t="s">
        <v>529</v>
      </c>
      <c r="L46" s="107" t="s">
        <v>529</v>
      </c>
      <c r="M46" s="108" t="s">
        <v>529</v>
      </c>
    </row>
    <row r="47" spans="2:13" ht="27.75" customHeight="1">
      <c r="B47" s="1274"/>
      <c r="C47" s="1275"/>
      <c r="D47" s="110"/>
      <c r="E47" s="1288" t="s">
        <v>36</v>
      </c>
      <c r="F47" s="1289"/>
      <c r="G47" s="1289"/>
      <c r="H47" s="1290"/>
      <c r="I47" s="106" t="s">
        <v>529</v>
      </c>
      <c r="J47" s="107" t="s">
        <v>529</v>
      </c>
      <c r="K47" s="107" t="s">
        <v>529</v>
      </c>
      <c r="L47" s="107" t="s">
        <v>529</v>
      </c>
      <c r="M47" s="108" t="s">
        <v>529</v>
      </c>
    </row>
    <row r="48" spans="2:13" ht="27.75" customHeight="1">
      <c r="B48" s="1274"/>
      <c r="C48" s="1275"/>
      <c r="D48" s="105"/>
      <c r="E48" s="1278" t="s">
        <v>37</v>
      </c>
      <c r="F48" s="1278"/>
      <c r="G48" s="1278"/>
      <c r="H48" s="1279"/>
      <c r="I48" s="106" t="s">
        <v>529</v>
      </c>
      <c r="J48" s="107" t="s">
        <v>529</v>
      </c>
      <c r="K48" s="107" t="s">
        <v>529</v>
      </c>
      <c r="L48" s="107" t="s">
        <v>529</v>
      </c>
      <c r="M48" s="108" t="s">
        <v>529</v>
      </c>
    </row>
    <row r="49" spans="2:13" ht="27.75" customHeight="1">
      <c r="B49" s="1276"/>
      <c r="C49" s="1277"/>
      <c r="D49" s="105"/>
      <c r="E49" s="1278" t="s">
        <v>38</v>
      </c>
      <c r="F49" s="1278"/>
      <c r="G49" s="1278"/>
      <c r="H49" s="1279"/>
      <c r="I49" s="106" t="s">
        <v>529</v>
      </c>
      <c r="J49" s="107" t="s">
        <v>529</v>
      </c>
      <c r="K49" s="107" t="s">
        <v>529</v>
      </c>
      <c r="L49" s="107" t="s">
        <v>529</v>
      </c>
      <c r="M49" s="108" t="s">
        <v>529</v>
      </c>
    </row>
    <row r="50" spans="2:13" ht="27.75" customHeight="1">
      <c r="B50" s="1272" t="s">
        <v>39</v>
      </c>
      <c r="C50" s="1273"/>
      <c r="D50" s="111"/>
      <c r="E50" s="1278" t="s">
        <v>40</v>
      </c>
      <c r="F50" s="1278"/>
      <c r="G50" s="1278"/>
      <c r="H50" s="1279"/>
      <c r="I50" s="106">
        <v>1932</v>
      </c>
      <c r="J50" s="107">
        <v>2196</v>
      </c>
      <c r="K50" s="107">
        <v>2105</v>
      </c>
      <c r="L50" s="107">
        <v>2269</v>
      </c>
      <c r="M50" s="108">
        <v>2101</v>
      </c>
    </row>
    <row r="51" spans="2:13" ht="27.75" customHeight="1">
      <c r="B51" s="1274"/>
      <c r="C51" s="1275"/>
      <c r="D51" s="105"/>
      <c r="E51" s="1278" t="s">
        <v>41</v>
      </c>
      <c r="F51" s="1278"/>
      <c r="G51" s="1278"/>
      <c r="H51" s="1279"/>
      <c r="I51" s="106">
        <v>64</v>
      </c>
      <c r="J51" s="107">
        <v>51</v>
      </c>
      <c r="K51" s="107">
        <v>38</v>
      </c>
      <c r="L51" s="107">
        <v>23</v>
      </c>
      <c r="M51" s="108">
        <v>14</v>
      </c>
    </row>
    <row r="52" spans="2:13" ht="27.75" customHeight="1">
      <c r="B52" s="1276"/>
      <c r="C52" s="1277"/>
      <c r="D52" s="105"/>
      <c r="E52" s="1278" t="s">
        <v>42</v>
      </c>
      <c r="F52" s="1278"/>
      <c r="G52" s="1278"/>
      <c r="H52" s="1279"/>
      <c r="I52" s="106">
        <v>2764</v>
      </c>
      <c r="J52" s="107">
        <v>2754</v>
      </c>
      <c r="K52" s="107">
        <v>2785</v>
      </c>
      <c r="L52" s="107">
        <v>2616</v>
      </c>
      <c r="M52" s="108">
        <v>2726</v>
      </c>
    </row>
    <row r="53" spans="2:13" ht="27.75" customHeight="1" thickBot="1">
      <c r="B53" s="1280" t="s">
        <v>43</v>
      </c>
      <c r="C53" s="1281"/>
      <c r="D53" s="112"/>
      <c r="E53" s="1282" t="s">
        <v>44</v>
      </c>
      <c r="F53" s="1282"/>
      <c r="G53" s="1282"/>
      <c r="H53" s="1283"/>
      <c r="I53" s="113">
        <v>-605</v>
      </c>
      <c r="J53" s="114">
        <v>-1015</v>
      </c>
      <c r="K53" s="114">
        <v>-1040</v>
      </c>
      <c r="L53" s="114">
        <v>-893</v>
      </c>
      <c r="M53" s="115">
        <v>-875</v>
      </c>
    </row>
    <row r="54" spans="2:13" ht="27.75" customHeight="1">
      <c r="B54" s="116" t="s">
        <v>45</v>
      </c>
      <c r="C54" s="117"/>
      <c r="D54" s="117"/>
      <c r="E54" s="118"/>
      <c r="F54" s="118"/>
      <c r="G54" s="118"/>
      <c r="H54" s="118"/>
      <c r="I54" s="119"/>
      <c r="J54" s="119"/>
      <c r="K54" s="119"/>
      <c r="L54" s="119"/>
      <c r="M54" s="11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uogASgZ0T5OjS+pa4grZs9nWnQjm8Nwcs6+1AEUl2hp+55urfPzTN4AX6oNVA+JeQ46Z1twvdGIFWWRFfr2a+g==" saltValue="EqH4PwCFU6ynR8UgzkG9J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55" zoomScaleNormal="55"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0" t="s">
        <v>46</v>
      </c>
    </row>
    <row r="54" spans="2:8" ht="29.25" customHeight="1" thickBot="1">
      <c r="B54" s="121" t="s">
        <v>1</v>
      </c>
      <c r="C54" s="122"/>
      <c r="D54" s="122"/>
      <c r="E54" s="123" t="s">
        <v>2</v>
      </c>
      <c r="F54" s="124" t="s">
        <v>573</v>
      </c>
      <c r="G54" s="124" t="s">
        <v>574</v>
      </c>
      <c r="H54" s="125" t="s">
        <v>575</v>
      </c>
    </row>
    <row r="55" spans="2:8" ht="52.5" customHeight="1">
      <c r="B55" s="126"/>
      <c r="C55" s="1299" t="s">
        <v>47</v>
      </c>
      <c r="D55" s="1299"/>
      <c r="E55" s="1300"/>
      <c r="F55" s="127">
        <v>545</v>
      </c>
      <c r="G55" s="127">
        <v>352</v>
      </c>
      <c r="H55" s="128">
        <v>284</v>
      </c>
    </row>
    <row r="56" spans="2:8" ht="52.5" customHeight="1">
      <c r="B56" s="129"/>
      <c r="C56" s="1301" t="s">
        <v>48</v>
      </c>
      <c r="D56" s="1301"/>
      <c r="E56" s="1302"/>
      <c r="F56" s="130">
        <v>100</v>
      </c>
      <c r="G56" s="130">
        <v>231</v>
      </c>
      <c r="H56" s="131">
        <v>240</v>
      </c>
    </row>
    <row r="57" spans="2:8" ht="53.25" customHeight="1">
      <c r="B57" s="129"/>
      <c r="C57" s="1303" t="s">
        <v>49</v>
      </c>
      <c r="D57" s="1303"/>
      <c r="E57" s="1304"/>
      <c r="F57" s="132">
        <v>1358</v>
      </c>
      <c r="G57" s="132">
        <v>1583</v>
      </c>
      <c r="H57" s="133">
        <v>1479</v>
      </c>
    </row>
    <row r="58" spans="2:8" ht="45.75" customHeight="1">
      <c r="B58" s="134"/>
      <c r="C58" s="1291" t="s">
        <v>605</v>
      </c>
      <c r="D58" s="1292"/>
      <c r="E58" s="1293"/>
      <c r="F58" s="135">
        <v>802</v>
      </c>
      <c r="G58" s="135">
        <v>774</v>
      </c>
      <c r="H58" s="136">
        <v>742</v>
      </c>
    </row>
    <row r="59" spans="2:8" ht="45.75" customHeight="1">
      <c r="B59" s="134"/>
      <c r="C59" s="1291" t="s">
        <v>606</v>
      </c>
      <c r="D59" s="1292"/>
      <c r="E59" s="1293"/>
      <c r="F59" s="135">
        <v>425</v>
      </c>
      <c r="G59" s="135">
        <v>657</v>
      </c>
      <c r="H59" s="136">
        <v>564</v>
      </c>
    </row>
    <row r="60" spans="2:8" ht="45.75" customHeight="1">
      <c r="B60" s="134"/>
      <c r="C60" s="1291" t="s">
        <v>607</v>
      </c>
      <c r="D60" s="1292"/>
      <c r="E60" s="1293"/>
      <c r="F60" s="135">
        <v>79</v>
      </c>
      <c r="G60" s="135">
        <v>80</v>
      </c>
      <c r="H60" s="136">
        <v>79</v>
      </c>
    </row>
    <row r="61" spans="2:8" ht="45.75" customHeight="1">
      <c r="B61" s="134"/>
      <c r="C61" s="1291" t="s">
        <v>608</v>
      </c>
      <c r="D61" s="1292"/>
      <c r="E61" s="1293"/>
      <c r="F61" s="135">
        <v>20</v>
      </c>
      <c r="G61" s="135">
        <v>40</v>
      </c>
      <c r="H61" s="136">
        <v>61</v>
      </c>
    </row>
    <row r="62" spans="2:8" ht="45.75" customHeight="1" thickBot="1">
      <c r="B62" s="137"/>
      <c r="C62" s="1294" t="s">
        <v>609</v>
      </c>
      <c r="D62" s="1295"/>
      <c r="E62" s="1296"/>
      <c r="F62" s="138">
        <v>22</v>
      </c>
      <c r="G62" s="138">
        <v>27</v>
      </c>
      <c r="H62" s="139">
        <v>31</v>
      </c>
    </row>
    <row r="63" spans="2:8" ht="52.5" customHeight="1" thickBot="1">
      <c r="B63" s="140"/>
      <c r="C63" s="1297" t="s">
        <v>50</v>
      </c>
      <c r="D63" s="1297"/>
      <c r="E63" s="1298"/>
      <c r="F63" s="141">
        <v>2003</v>
      </c>
      <c r="G63" s="141">
        <v>2165</v>
      </c>
      <c r="H63" s="142">
        <v>2003</v>
      </c>
    </row>
    <row r="64" spans="2:8" ht="15" customHeight="1"/>
    <row r="65" ht="0" hidden="1" customHeight="1"/>
    <row r="66" ht="0" hidden="1" customHeight="1"/>
  </sheetData>
  <sheetProtection algorithmName="SHA-512" hashValue="VUpbLhI5Pr5WAODnXaZxSfaO/JY2bHBJ3K4fCHpDZ60LDCFW2GMurctARdNYh/A57HqSLYYxU07WIZxmsLJeog==" saltValue="eEshhtQj/2uDcrdOdya6x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85" zoomScaleNormal="85" zoomScaleSheetLayoutView="55" workbookViewId="0"/>
  </sheetViews>
  <sheetFormatPr defaultColWidth="0" defaultRowHeight="0" customHeight="1" zeroHeight="1"/>
  <cols>
    <col min="1" max="1" width="6.375" style="385" customWidth="1"/>
    <col min="2" max="107" width="2.5" style="385" customWidth="1"/>
    <col min="108" max="108" width="6.125" style="387" customWidth="1"/>
    <col min="109" max="109" width="5.875" style="386" customWidth="1"/>
    <col min="110" max="110" width="19.125" style="385" hidden="1"/>
    <col min="111" max="115" width="12.625" style="385" hidden="1"/>
    <col min="116" max="349" width="8.625" style="385" hidden="1"/>
    <col min="350" max="355" width="14.875" style="385" hidden="1"/>
    <col min="356" max="357" width="15.875" style="385" hidden="1"/>
    <col min="358" max="363" width="16.125" style="385" hidden="1"/>
    <col min="364" max="364" width="6.125" style="385" hidden="1"/>
    <col min="365" max="365" width="3" style="385" hidden="1"/>
    <col min="366" max="605" width="8.625" style="385" hidden="1"/>
    <col min="606" max="611" width="14.875" style="385" hidden="1"/>
    <col min="612" max="613" width="15.875" style="385" hidden="1"/>
    <col min="614" max="619" width="16.125" style="385" hidden="1"/>
    <col min="620" max="620" width="6.125" style="385" hidden="1"/>
    <col min="621" max="621" width="3" style="385" hidden="1"/>
    <col min="622" max="861" width="8.625" style="385" hidden="1"/>
    <col min="862" max="867" width="14.875" style="385" hidden="1"/>
    <col min="868" max="869" width="15.875" style="385" hidden="1"/>
    <col min="870" max="875" width="16.125" style="385" hidden="1"/>
    <col min="876" max="876" width="6.125" style="385" hidden="1"/>
    <col min="877" max="877" width="3" style="385" hidden="1"/>
    <col min="878" max="1117" width="8.625" style="385" hidden="1"/>
    <col min="1118" max="1123" width="14.875" style="385" hidden="1"/>
    <col min="1124" max="1125" width="15.875" style="385" hidden="1"/>
    <col min="1126" max="1131" width="16.125" style="385" hidden="1"/>
    <col min="1132" max="1132" width="6.125" style="385" hidden="1"/>
    <col min="1133" max="1133" width="3" style="385" hidden="1"/>
    <col min="1134" max="1373" width="8.625" style="385" hidden="1"/>
    <col min="1374" max="1379" width="14.875" style="385" hidden="1"/>
    <col min="1380" max="1381" width="15.875" style="385" hidden="1"/>
    <col min="1382" max="1387" width="16.125" style="385" hidden="1"/>
    <col min="1388" max="1388" width="6.125" style="385" hidden="1"/>
    <col min="1389" max="1389" width="3" style="385" hidden="1"/>
    <col min="1390" max="1629" width="8.625" style="385" hidden="1"/>
    <col min="1630" max="1635" width="14.875" style="385" hidden="1"/>
    <col min="1636" max="1637" width="15.875" style="385" hidden="1"/>
    <col min="1638" max="1643" width="16.125" style="385" hidden="1"/>
    <col min="1644" max="1644" width="6.125" style="385" hidden="1"/>
    <col min="1645" max="1645" width="3" style="385" hidden="1"/>
    <col min="1646" max="1885" width="8.625" style="385" hidden="1"/>
    <col min="1886" max="1891" width="14.875" style="385" hidden="1"/>
    <col min="1892" max="1893" width="15.875" style="385" hidden="1"/>
    <col min="1894" max="1899" width="16.125" style="385" hidden="1"/>
    <col min="1900" max="1900" width="6.125" style="385" hidden="1"/>
    <col min="1901" max="1901" width="3" style="385" hidden="1"/>
    <col min="1902" max="2141" width="8.625" style="385" hidden="1"/>
    <col min="2142" max="2147" width="14.875" style="385" hidden="1"/>
    <col min="2148" max="2149" width="15.875" style="385" hidden="1"/>
    <col min="2150" max="2155" width="16.125" style="385" hidden="1"/>
    <col min="2156" max="2156" width="6.125" style="385" hidden="1"/>
    <col min="2157" max="2157" width="3" style="385" hidden="1"/>
    <col min="2158" max="2397" width="8.625" style="385" hidden="1"/>
    <col min="2398" max="2403" width="14.875" style="385" hidden="1"/>
    <col min="2404" max="2405" width="15.875" style="385" hidden="1"/>
    <col min="2406" max="2411" width="16.125" style="385" hidden="1"/>
    <col min="2412" max="2412" width="6.125" style="385" hidden="1"/>
    <col min="2413" max="2413" width="3" style="385" hidden="1"/>
    <col min="2414" max="2653" width="8.625" style="385" hidden="1"/>
    <col min="2654" max="2659" width="14.875" style="385" hidden="1"/>
    <col min="2660" max="2661" width="15.875" style="385" hidden="1"/>
    <col min="2662" max="2667" width="16.125" style="385" hidden="1"/>
    <col min="2668" max="2668" width="6.125" style="385" hidden="1"/>
    <col min="2669" max="2669" width="3" style="385" hidden="1"/>
    <col min="2670" max="2909" width="8.625" style="385" hidden="1"/>
    <col min="2910" max="2915" width="14.875" style="385" hidden="1"/>
    <col min="2916" max="2917" width="15.875" style="385" hidden="1"/>
    <col min="2918" max="2923" width="16.125" style="385" hidden="1"/>
    <col min="2924" max="2924" width="6.125" style="385" hidden="1"/>
    <col min="2925" max="2925" width="3" style="385" hidden="1"/>
    <col min="2926" max="3165" width="8.625" style="385" hidden="1"/>
    <col min="3166" max="3171" width="14.875" style="385" hidden="1"/>
    <col min="3172" max="3173" width="15.875" style="385" hidden="1"/>
    <col min="3174" max="3179" width="16.125" style="385" hidden="1"/>
    <col min="3180" max="3180" width="6.125" style="385" hidden="1"/>
    <col min="3181" max="3181" width="3" style="385" hidden="1"/>
    <col min="3182" max="3421" width="8.625" style="385" hidden="1"/>
    <col min="3422" max="3427" width="14.875" style="385" hidden="1"/>
    <col min="3428" max="3429" width="15.875" style="385" hidden="1"/>
    <col min="3430" max="3435" width="16.125" style="385" hidden="1"/>
    <col min="3436" max="3436" width="6.125" style="385" hidden="1"/>
    <col min="3437" max="3437" width="3" style="385" hidden="1"/>
    <col min="3438" max="3677" width="8.625" style="385" hidden="1"/>
    <col min="3678" max="3683" width="14.875" style="385" hidden="1"/>
    <col min="3684" max="3685" width="15.875" style="385" hidden="1"/>
    <col min="3686" max="3691" width="16.125" style="385" hidden="1"/>
    <col min="3692" max="3692" width="6.125" style="385" hidden="1"/>
    <col min="3693" max="3693" width="3" style="385" hidden="1"/>
    <col min="3694" max="3933" width="8.625" style="385" hidden="1"/>
    <col min="3934" max="3939" width="14.875" style="385" hidden="1"/>
    <col min="3940" max="3941" width="15.875" style="385" hidden="1"/>
    <col min="3942" max="3947" width="16.125" style="385" hidden="1"/>
    <col min="3948" max="3948" width="6.125" style="385" hidden="1"/>
    <col min="3949" max="3949" width="3" style="385" hidden="1"/>
    <col min="3950" max="4189" width="8.625" style="385" hidden="1"/>
    <col min="4190" max="4195" width="14.875" style="385" hidden="1"/>
    <col min="4196" max="4197" width="15.875" style="385" hidden="1"/>
    <col min="4198" max="4203" width="16.125" style="385" hidden="1"/>
    <col min="4204" max="4204" width="6.125" style="385" hidden="1"/>
    <col min="4205" max="4205" width="3" style="385" hidden="1"/>
    <col min="4206" max="4445" width="8.625" style="385" hidden="1"/>
    <col min="4446" max="4451" width="14.875" style="385" hidden="1"/>
    <col min="4452" max="4453" width="15.875" style="385" hidden="1"/>
    <col min="4454" max="4459" width="16.125" style="385" hidden="1"/>
    <col min="4460" max="4460" width="6.125" style="385" hidden="1"/>
    <col min="4461" max="4461" width="3" style="385" hidden="1"/>
    <col min="4462" max="4701" width="8.625" style="385" hidden="1"/>
    <col min="4702" max="4707" width="14.875" style="385" hidden="1"/>
    <col min="4708" max="4709" width="15.875" style="385" hidden="1"/>
    <col min="4710" max="4715" width="16.125" style="385" hidden="1"/>
    <col min="4716" max="4716" width="6.125" style="385" hidden="1"/>
    <col min="4717" max="4717" width="3" style="385" hidden="1"/>
    <col min="4718" max="4957" width="8.625" style="385" hidden="1"/>
    <col min="4958" max="4963" width="14.875" style="385" hidden="1"/>
    <col min="4964" max="4965" width="15.875" style="385" hidden="1"/>
    <col min="4966" max="4971" width="16.125" style="385" hidden="1"/>
    <col min="4972" max="4972" width="6.125" style="385" hidden="1"/>
    <col min="4973" max="4973" width="3" style="385" hidden="1"/>
    <col min="4974" max="5213" width="8.625" style="385" hidden="1"/>
    <col min="5214" max="5219" width="14.875" style="385" hidden="1"/>
    <col min="5220" max="5221" width="15.875" style="385" hidden="1"/>
    <col min="5222" max="5227" width="16.125" style="385" hidden="1"/>
    <col min="5228" max="5228" width="6.125" style="385" hidden="1"/>
    <col min="5229" max="5229" width="3" style="385" hidden="1"/>
    <col min="5230" max="5469" width="8.625" style="385" hidden="1"/>
    <col min="5470" max="5475" width="14.875" style="385" hidden="1"/>
    <col min="5476" max="5477" width="15.875" style="385" hidden="1"/>
    <col min="5478" max="5483" width="16.125" style="385" hidden="1"/>
    <col min="5484" max="5484" width="6.125" style="385" hidden="1"/>
    <col min="5485" max="5485" width="3" style="385" hidden="1"/>
    <col min="5486" max="5725" width="8.625" style="385" hidden="1"/>
    <col min="5726" max="5731" width="14.875" style="385" hidden="1"/>
    <col min="5732" max="5733" width="15.875" style="385" hidden="1"/>
    <col min="5734" max="5739" width="16.125" style="385" hidden="1"/>
    <col min="5740" max="5740" width="6.125" style="385" hidden="1"/>
    <col min="5741" max="5741" width="3" style="385" hidden="1"/>
    <col min="5742" max="5981" width="8.625" style="385" hidden="1"/>
    <col min="5982" max="5987" width="14.875" style="385" hidden="1"/>
    <col min="5988" max="5989" width="15.875" style="385" hidden="1"/>
    <col min="5990" max="5995" width="16.125" style="385" hidden="1"/>
    <col min="5996" max="5996" width="6.125" style="385" hidden="1"/>
    <col min="5997" max="5997" width="3" style="385" hidden="1"/>
    <col min="5998" max="6237" width="8.625" style="385" hidden="1"/>
    <col min="6238" max="6243" width="14.875" style="385" hidden="1"/>
    <col min="6244" max="6245" width="15.875" style="385" hidden="1"/>
    <col min="6246" max="6251" width="16.125" style="385" hidden="1"/>
    <col min="6252" max="6252" width="6.125" style="385" hidden="1"/>
    <col min="6253" max="6253" width="3" style="385" hidden="1"/>
    <col min="6254" max="6493" width="8.625" style="385" hidden="1"/>
    <col min="6494" max="6499" width="14.875" style="385" hidden="1"/>
    <col min="6500" max="6501" width="15.875" style="385" hidden="1"/>
    <col min="6502" max="6507" width="16.125" style="385" hidden="1"/>
    <col min="6508" max="6508" width="6.125" style="385" hidden="1"/>
    <col min="6509" max="6509" width="3" style="385" hidden="1"/>
    <col min="6510" max="6749" width="8.625" style="385" hidden="1"/>
    <col min="6750" max="6755" width="14.875" style="385" hidden="1"/>
    <col min="6756" max="6757" width="15.875" style="385" hidden="1"/>
    <col min="6758" max="6763" width="16.125" style="385" hidden="1"/>
    <col min="6764" max="6764" width="6.125" style="385" hidden="1"/>
    <col min="6765" max="6765" width="3" style="385" hidden="1"/>
    <col min="6766" max="7005" width="8.625" style="385" hidden="1"/>
    <col min="7006" max="7011" width="14.875" style="385" hidden="1"/>
    <col min="7012" max="7013" width="15.875" style="385" hidden="1"/>
    <col min="7014" max="7019" width="16.125" style="385" hidden="1"/>
    <col min="7020" max="7020" width="6.125" style="385" hidden="1"/>
    <col min="7021" max="7021" width="3" style="385" hidden="1"/>
    <col min="7022" max="7261" width="8.625" style="385" hidden="1"/>
    <col min="7262" max="7267" width="14.875" style="385" hidden="1"/>
    <col min="7268" max="7269" width="15.875" style="385" hidden="1"/>
    <col min="7270" max="7275" width="16.125" style="385" hidden="1"/>
    <col min="7276" max="7276" width="6.125" style="385" hidden="1"/>
    <col min="7277" max="7277" width="3" style="385" hidden="1"/>
    <col min="7278" max="7517" width="8.625" style="385" hidden="1"/>
    <col min="7518" max="7523" width="14.875" style="385" hidden="1"/>
    <col min="7524" max="7525" width="15.875" style="385" hidden="1"/>
    <col min="7526" max="7531" width="16.125" style="385" hidden="1"/>
    <col min="7532" max="7532" width="6.125" style="385" hidden="1"/>
    <col min="7533" max="7533" width="3" style="385" hidden="1"/>
    <col min="7534" max="7773" width="8.625" style="385" hidden="1"/>
    <col min="7774" max="7779" width="14.875" style="385" hidden="1"/>
    <col min="7780" max="7781" width="15.875" style="385" hidden="1"/>
    <col min="7782" max="7787" width="16.125" style="385" hidden="1"/>
    <col min="7788" max="7788" width="6.125" style="385" hidden="1"/>
    <col min="7789" max="7789" width="3" style="385" hidden="1"/>
    <col min="7790" max="8029" width="8.625" style="385" hidden="1"/>
    <col min="8030" max="8035" width="14.875" style="385" hidden="1"/>
    <col min="8036" max="8037" width="15.875" style="385" hidden="1"/>
    <col min="8038" max="8043" width="16.125" style="385" hidden="1"/>
    <col min="8044" max="8044" width="6.125" style="385" hidden="1"/>
    <col min="8045" max="8045" width="3" style="385" hidden="1"/>
    <col min="8046" max="8285" width="8.625" style="385" hidden="1"/>
    <col min="8286" max="8291" width="14.875" style="385" hidden="1"/>
    <col min="8292" max="8293" width="15.875" style="385" hidden="1"/>
    <col min="8294" max="8299" width="16.125" style="385" hidden="1"/>
    <col min="8300" max="8300" width="6.125" style="385" hidden="1"/>
    <col min="8301" max="8301" width="3" style="385" hidden="1"/>
    <col min="8302" max="8541" width="8.625" style="385" hidden="1"/>
    <col min="8542" max="8547" width="14.875" style="385" hidden="1"/>
    <col min="8548" max="8549" width="15.875" style="385" hidden="1"/>
    <col min="8550" max="8555" width="16.125" style="385" hidden="1"/>
    <col min="8556" max="8556" width="6.125" style="385" hidden="1"/>
    <col min="8557" max="8557" width="3" style="385" hidden="1"/>
    <col min="8558" max="8797" width="8.625" style="385" hidden="1"/>
    <col min="8798" max="8803" width="14.875" style="385" hidden="1"/>
    <col min="8804" max="8805" width="15.875" style="385" hidden="1"/>
    <col min="8806" max="8811" width="16.125" style="385" hidden="1"/>
    <col min="8812" max="8812" width="6.125" style="385" hidden="1"/>
    <col min="8813" max="8813" width="3" style="385" hidden="1"/>
    <col min="8814" max="9053" width="8.625" style="385" hidden="1"/>
    <col min="9054" max="9059" width="14.875" style="385" hidden="1"/>
    <col min="9060" max="9061" width="15.875" style="385" hidden="1"/>
    <col min="9062" max="9067" width="16.125" style="385" hidden="1"/>
    <col min="9068" max="9068" width="6.125" style="385" hidden="1"/>
    <col min="9069" max="9069" width="3" style="385" hidden="1"/>
    <col min="9070" max="9309" width="8.625" style="385" hidden="1"/>
    <col min="9310" max="9315" width="14.875" style="385" hidden="1"/>
    <col min="9316" max="9317" width="15.875" style="385" hidden="1"/>
    <col min="9318" max="9323" width="16.125" style="385" hidden="1"/>
    <col min="9324" max="9324" width="6.125" style="385" hidden="1"/>
    <col min="9325" max="9325" width="3" style="385" hidden="1"/>
    <col min="9326" max="9565" width="8.625" style="385" hidden="1"/>
    <col min="9566" max="9571" width="14.875" style="385" hidden="1"/>
    <col min="9572" max="9573" width="15.875" style="385" hidden="1"/>
    <col min="9574" max="9579" width="16.125" style="385" hidden="1"/>
    <col min="9580" max="9580" width="6.125" style="385" hidden="1"/>
    <col min="9581" max="9581" width="3" style="385" hidden="1"/>
    <col min="9582" max="9821" width="8.625" style="385" hidden="1"/>
    <col min="9822" max="9827" width="14.875" style="385" hidden="1"/>
    <col min="9828" max="9829" width="15.875" style="385" hidden="1"/>
    <col min="9830" max="9835" width="16.125" style="385" hidden="1"/>
    <col min="9836" max="9836" width="6.125" style="385" hidden="1"/>
    <col min="9837" max="9837" width="3" style="385" hidden="1"/>
    <col min="9838" max="10077" width="8.625" style="385" hidden="1"/>
    <col min="10078" max="10083" width="14.875" style="385" hidden="1"/>
    <col min="10084" max="10085" width="15.875" style="385" hidden="1"/>
    <col min="10086" max="10091" width="16.125" style="385" hidden="1"/>
    <col min="10092" max="10092" width="6.125" style="385" hidden="1"/>
    <col min="10093" max="10093" width="3" style="385" hidden="1"/>
    <col min="10094" max="10333" width="8.625" style="385" hidden="1"/>
    <col min="10334" max="10339" width="14.875" style="385" hidden="1"/>
    <col min="10340" max="10341" width="15.875" style="385" hidden="1"/>
    <col min="10342" max="10347" width="16.125" style="385" hidden="1"/>
    <col min="10348" max="10348" width="6.125" style="385" hidden="1"/>
    <col min="10349" max="10349" width="3" style="385" hidden="1"/>
    <col min="10350" max="10589" width="8.625" style="385" hidden="1"/>
    <col min="10590" max="10595" width="14.875" style="385" hidden="1"/>
    <col min="10596" max="10597" width="15.875" style="385" hidden="1"/>
    <col min="10598" max="10603" width="16.125" style="385" hidden="1"/>
    <col min="10604" max="10604" width="6.125" style="385" hidden="1"/>
    <col min="10605" max="10605" width="3" style="385" hidden="1"/>
    <col min="10606" max="10845" width="8.625" style="385" hidden="1"/>
    <col min="10846" max="10851" width="14.875" style="385" hidden="1"/>
    <col min="10852" max="10853" width="15.875" style="385" hidden="1"/>
    <col min="10854" max="10859" width="16.125" style="385" hidden="1"/>
    <col min="10860" max="10860" width="6.125" style="385" hidden="1"/>
    <col min="10861" max="10861" width="3" style="385" hidden="1"/>
    <col min="10862" max="11101" width="8.625" style="385" hidden="1"/>
    <col min="11102" max="11107" width="14.875" style="385" hidden="1"/>
    <col min="11108" max="11109" width="15.875" style="385" hidden="1"/>
    <col min="11110" max="11115" width="16.125" style="385" hidden="1"/>
    <col min="11116" max="11116" width="6.125" style="385" hidden="1"/>
    <col min="11117" max="11117" width="3" style="385" hidden="1"/>
    <col min="11118" max="11357" width="8.625" style="385" hidden="1"/>
    <col min="11358" max="11363" width="14.875" style="385" hidden="1"/>
    <col min="11364" max="11365" width="15.875" style="385" hidden="1"/>
    <col min="11366" max="11371" width="16.125" style="385" hidden="1"/>
    <col min="11372" max="11372" width="6.125" style="385" hidden="1"/>
    <col min="11373" max="11373" width="3" style="385" hidden="1"/>
    <col min="11374" max="11613" width="8.625" style="385" hidden="1"/>
    <col min="11614" max="11619" width="14.875" style="385" hidden="1"/>
    <col min="11620" max="11621" width="15.875" style="385" hidden="1"/>
    <col min="11622" max="11627" width="16.125" style="385" hidden="1"/>
    <col min="11628" max="11628" width="6.125" style="385" hidden="1"/>
    <col min="11629" max="11629" width="3" style="385" hidden="1"/>
    <col min="11630" max="11869" width="8.625" style="385" hidden="1"/>
    <col min="11870" max="11875" width="14.875" style="385" hidden="1"/>
    <col min="11876" max="11877" width="15.875" style="385" hidden="1"/>
    <col min="11878" max="11883" width="16.125" style="385" hidden="1"/>
    <col min="11884" max="11884" width="6.125" style="385" hidden="1"/>
    <col min="11885" max="11885" width="3" style="385" hidden="1"/>
    <col min="11886" max="12125" width="8.625" style="385" hidden="1"/>
    <col min="12126" max="12131" width="14.875" style="385" hidden="1"/>
    <col min="12132" max="12133" width="15.875" style="385" hidden="1"/>
    <col min="12134" max="12139" width="16.125" style="385" hidden="1"/>
    <col min="12140" max="12140" width="6.125" style="385" hidden="1"/>
    <col min="12141" max="12141" width="3" style="385" hidden="1"/>
    <col min="12142" max="12381" width="8.625" style="385" hidden="1"/>
    <col min="12382" max="12387" width="14.875" style="385" hidden="1"/>
    <col min="12388" max="12389" width="15.875" style="385" hidden="1"/>
    <col min="12390" max="12395" width="16.125" style="385" hidden="1"/>
    <col min="12396" max="12396" width="6.125" style="385" hidden="1"/>
    <col min="12397" max="12397" width="3" style="385" hidden="1"/>
    <col min="12398" max="12637" width="8.625" style="385" hidden="1"/>
    <col min="12638" max="12643" width="14.875" style="385" hidden="1"/>
    <col min="12644" max="12645" width="15.875" style="385" hidden="1"/>
    <col min="12646" max="12651" width="16.125" style="385" hidden="1"/>
    <col min="12652" max="12652" width="6.125" style="385" hidden="1"/>
    <col min="12653" max="12653" width="3" style="385" hidden="1"/>
    <col min="12654" max="12893" width="8.625" style="385" hidden="1"/>
    <col min="12894" max="12899" width="14.875" style="385" hidden="1"/>
    <col min="12900" max="12901" width="15.875" style="385" hidden="1"/>
    <col min="12902" max="12907" width="16.125" style="385" hidden="1"/>
    <col min="12908" max="12908" width="6.125" style="385" hidden="1"/>
    <col min="12909" max="12909" width="3" style="385" hidden="1"/>
    <col min="12910" max="13149" width="8.625" style="385" hidden="1"/>
    <col min="13150" max="13155" width="14.875" style="385" hidden="1"/>
    <col min="13156" max="13157" width="15.875" style="385" hidden="1"/>
    <col min="13158" max="13163" width="16.125" style="385" hidden="1"/>
    <col min="13164" max="13164" width="6.125" style="385" hidden="1"/>
    <col min="13165" max="13165" width="3" style="385" hidden="1"/>
    <col min="13166" max="13405" width="8.625" style="385" hidden="1"/>
    <col min="13406" max="13411" width="14.875" style="385" hidden="1"/>
    <col min="13412" max="13413" width="15.875" style="385" hidden="1"/>
    <col min="13414" max="13419" width="16.125" style="385" hidden="1"/>
    <col min="13420" max="13420" width="6.125" style="385" hidden="1"/>
    <col min="13421" max="13421" width="3" style="385" hidden="1"/>
    <col min="13422" max="13661" width="8.625" style="385" hidden="1"/>
    <col min="13662" max="13667" width="14.875" style="385" hidden="1"/>
    <col min="13668" max="13669" width="15.875" style="385" hidden="1"/>
    <col min="13670" max="13675" width="16.125" style="385" hidden="1"/>
    <col min="13676" max="13676" width="6.125" style="385" hidden="1"/>
    <col min="13677" max="13677" width="3" style="385" hidden="1"/>
    <col min="13678" max="13917" width="8.625" style="385" hidden="1"/>
    <col min="13918" max="13923" width="14.875" style="385" hidden="1"/>
    <col min="13924" max="13925" width="15.875" style="385" hidden="1"/>
    <col min="13926" max="13931" width="16.125" style="385" hidden="1"/>
    <col min="13932" max="13932" width="6.125" style="385" hidden="1"/>
    <col min="13933" max="13933" width="3" style="385" hidden="1"/>
    <col min="13934" max="14173" width="8.625" style="385" hidden="1"/>
    <col min="14174" max="14179" width="14.875" style="385" hidden="1"/>
    <col min="14180" max="14181" width="15.875" style="385" hidden="1"/>
    <col min="14182" max="14187" width="16.125" style="385" hidden="1"/>
    <col min="14188" max="14188" width="6.125" style="385" hidden="1"/>
    <col min="14189" max="14189" width="3" style="385" hidden="1"/>
    <col min="14190" max="14429" width="8.625" style="385" hidden="1"/>
    <col min="14430" max="14435" width="14.875" style="385" hidden="1"/>
    <col min="14436" max="14437" width="15.875" style="385" hidden="1"/>
    <col min="14438" max="14443" width="16.125" style="385" hidden="1"/>
    <col min="14444" max="14444" width="6.125" style="385" hidden="1"/>
    <col min="14445" max="14445" width="3" style="385" hidden="1"/>
    <col min="14446" max="14685" width="8.625" style="385" hidden="1"/>
    <col min="14686" max="14691" width="14.875" style="385" hidden="1"/>
    <col min="14692" max="14693" width="15.875" style="385" hidden="1"/>
    <col min="14694" max="14699" width="16.125" style="385" hidden="1"/>
    <col min="14700" max="14700" width="6.125" style="385" hidden="1"/>
    <col min="14701" max="14701" width="3" style="385" hidden="1"/>
    <col min="14702" max="14941" width="8.625" style="385" hidden="1"/>
    <col min="14942" max="14947" width="14.875" style="385" hidden="1"/>
    <col min="14948" max="14949" width="15.875" style="385" hidden="1"/>
    <col min="14950" max="14955" width="16.125" style="385" hidden="1"/>
    <col min="14956" max="14956" width="6.125" style="385" hidden="1"/>
    <col min="14957" max="14957" width="3" style="385" hidden="1"/>
    <col min="14958" max="15197" width="8.625" style="385" hidden="1"/>
    <col min="15198" max="15203" width="14.875" style="385" hidden="1"/>
    <col min="15204" max="15205" width="15.875" style="385" hidden="1"/>
    <col min="15206" max="15211" width="16.125" style="385" hidden="1"/>
    <col min="15212" max="15212" width="6.125" style="385" hidden="1"/>
    <col min="15213" max="15213" width="3" style="385" hidden="1"/>
    <col min="15214" max="15453" width="8.625" style="385" hidden="1"/>
    <col min="15454" max="15459" width="14.875" style="385" hidden="1"/>
    <col min="15460" max="15461" width="15.875" style="385" hidden="1"/>
    <col min="15462" max="15467" width="16.125" style="385" hidden="1"/>
    <col min="15468" max="15468" width="6.125" style="385" hidden="1"/>
    <col min="15469" max="15469" width="3" style="385" hidden="1"/>
    <col min="15470" max="15709" width="8.625" style="385" hidden="1"/>
    <col min="15710" max="15715" width="14.875" style="385" hidden="1"/>
    <col min="15716" max="15717" width="15.875" style="385" hidden="1"/>
    <col min="15718" max="15723" width="16.125" style="385" hidden="1"/>
    <col min="15724" max="15724" width="6.125" style="385" hidden="1"/>
    <col min="15725" max="15725" width="3" style="385" hidden="1"/>
    <col min="15726" max="15965" width="8.625" style="385" hidden="1"/>
    <col min="15966" max="15971" width="14.875" style="385" hidden="1"/>
    <col min="15972" max="15973" width="15.875" style="385" hidden="1"/>
    <col min="15974" max="15979" width="16.125" style="385" hidden="1"/>
    <col min="15980" max="15980" width="6.125" style="385" hidden="1"/>
    <col min="15981" max="15981" width="3" style="385" hidden="1"/>
    <col min="15982" max="16221" width="8.625" style="385" hidden="1"/>
    <col min="16222" max="16227" width="14.875" style="385" hidden="1"/>
    <col min="16228" max="16229" width="15.875" style="385" hidden="1"/>
    <col min="16230" max="16235" width="16.125" style="385" hidden="1"/>
    <col min="16236" max="16236" width="6.125" style="385" hidden="1"/>
    <col min="16237" max="16237" width="3" style="385" hidden="1"/>
    <col min="16238" max="16384" width="8.625" style="385" hidden="1"/>
  </cols>
  <sheetData>
    <row r="1" spans="1:143" ht="42.75" customHeight="1">
      <c r="A1" s="422"/>
      <c r="B1" s="421"/>
      <c r="DD1" s="385"/>
      <c r="DE1" s="385"/>
    </row>
    <row r="2" spans="1:143" ht="25.5" customHeight="1">
      <c r="A2" s="420"/>
      <c r="C2" s="420"/>
      <c r="O2" s="420"/>
      <c r="P2" s="420"/>
      <c r="Q2" s="420"/>
      <c r="R2" s="420"/>
      <c r="S2" s="420"/>
      <c r="T2" s="420"/>
      <c r="U2" s="420"/>
      <c r="V2" s="420"/>
      <c r="W2" s="420"/>
      <c r="X2" s="420"/>
      <c r="Y2" s="420"/>
      <c r="Z2" s="420"/>
      <c r="AA2" s="420"/>
      <c r="AB2" s="420"/>
      <c r="AC2" s="420"/>
      <c r="AD2" s="420"/>
      <c r="AE2" s="420"/>
      <c r="AF2" s="420"/>
      <c r="AG2" s="420"/>
      <c r="AH2" s="420"/>
      <c r="AI2" s="420"/>
      <c r="AU2" s="420"/>
      <c r="BG2" s="420"/>
      <c r="BS2" s="420"/>
      <c r="CE2" s="420"/>
      <c r="CQ2" s="420"/>
      <c r="DD2" s="385"/>
      <c r="DE2" s="385"/>
    </row>
    <row r="3" spans="1:143" ht="25.5" customHeight="1">
      <c r="A3" s="420"/>
      <c r="C3" s="420"/>
      <c r="O3" s="420"/>
      <c r="P3" s="420"/>
      <c r="Q3" s="420"/>
      <c r="R3" s="420"/>
      <c r="S3" s="420"/>
      <c r="T3" s="420"/>
      <c r="U3" s="420"/>
      <c r="V3" s="420"/>
      <c r="W3" s="420"/>
      <c r="X3" s="420"/>
      <c r="Y3" s="420"/>
      <c r="Z3" s="420"/>
      <c r="AA3" s="420"/>
      <c r="AB3" s="420"/>
      <c r="AC3" s="420"/>
      <c r="AD3" s="420"/>
      <c r="AE3" s="420"/>
      <c r="AF3" s="420"/>
      <c r="AG3" s="420"/>
      <c r="AH3" s="420"/>
      <c r="AI3" s="420"/>
      <c r="AU3" s="420"/>
      <c r="BG3" s="420"/>
      <c r="BS3" s="420"/>
      <c r="CE3" s="420"/>
      <c r="CQ3" s="420"/>
      <c r="DD3" s="385"/>
      <c r="DE3" s="385"/>
    </row>
    <row r="4" spans="1:143" s="290" customFormat="1" ht="13.5">
      <c r="A4" s="420"/>
      <c r="B4" s="420"/>
      <c r="C4" s="420"/>
      <c r="D4" s="420"/>
      <c r="E4" s="420"/>
      <c r="F4" s="420"/>
      <c r="G4" s="420"/>
      <c r="H4" s="420"/>
      <c r="I4" s="420"/>
      <c r="J4" s="420"/>
      <c r="K4" s="420"/>
      <c r="L4" s="420"/>
      <c r="M4" s="420"/>
      <c r="N4" s="420"/>
      <c r="O4" s="420"/>
      <c r="P4" s="420"/>
      <c r="Q4" s="420"/>
      <c r="R4" s="420"/>
      <c r="S4" s="420"/>
      <c r="T4" s="420"/>
      <c r="U4" s="420"/>
      <c r="V4" s="420"/>
      <c r="W4" s="420"/>
      <c r="X4" s="420"/>
      <c r="Y4" s="420"/>
      <c r="Z4" s="420"/>
      <c r="AA4" s="420"/>
      <c r="AB4" s="420"/>
      <c r="AC4" s="420"/>
      <c r="AD4" s="420"/>
      <c r="AE4" s="420"/>
      <c r="AF4" s="420"/>
      <c r="AG4" s="420"/>
      <c r="AH4" s="420"/>
      <c r="AI4" s="420"/>
      <c r="AJ4" s="420"/>
      <c r="AK4" s="420"/>
      <c r="AL4" s="420"/>
      <c r="AM4" s="420"/>
      <c r="AN4" s="420"/>
      <c r="AO4" s="420"/>
      <c r="AP4" s="420"/>
      <c r="AQ4" s="420"/>
      <c r="AR4" s="420"/>
      <c r="AS4" s="420"/>
      <c r="AT4" s="420"/>
      <c r="AU4" s="420"/>
      <c r="AV4" s="420"/>
      <c r="AW4" s="420"/>
      <c r="AX4" s="420"/>
      <c r="AY4" s="420"/>
      <c r="AZ4" s="420"/>
      <c r="BA4" s="420"/>
      <c r="BB4" s="420"/>
      <c r="BC4" s="420"/>
      <c r="BD4" s="420"/>
      <c r="BE4" s="420"/>
      <c r="BF4" s="420"/>
      <c r="BG4" s="420"/>
      <c r="BH4" s="420"/>
      <c r="BI4" s="420"/>
      <c r="BJ4" s="420"/>
      <c r="BK4" s="420"/>
      <c r="BL4" s="420"/>
      <c r="BM4" s="420"/>
      <c r="BN4" s="420"/>
      <c r="BO4" s="420"/>
      <c r="BP4" s="420"/>
      <c r="BQ4" s="420"/>
      <c r="BR4" s="420"/>
      <c r="BS4" s="420"/>
      <c r="BT4" s="420"/>
      <c r="BU4" s="420"/>
      <c r="BV4" s="420"/>
      <c r="BW4" s="420"/>
      <c r="BX4" s="420"/>
      <c r="BY4" s="420"/>
      <c r="BZ4" s="420"/>
      <c r="CA4" s="420"/>
      <c r="CB4" s="420"/>
      <c r="CC4" s="420"/>
      <c r="CD4" s="420"/>
      <c r="CE4" s="420"/>
      <c r="CF4" s="420"/>
      <c r="CG4" s="420"/>
      <c r="CH4" s="420"/>
      <c r="CI4" s="420"/>
      <c r="CJ4" s="420"/>
      <c r="CK4" s="420"/>
      <c r="CL4" s="420"/>
      <c r="CM4" s="420"/>
      <c r="CN4" s="420"/>
      <c r="CO4" s="420"/>
      <c r="CP4" s="420"/>
      <c r="CQ4" s="420"/>
      <c r="CR4" s="420"/>
      <c r="CS4" s="420"/>
      <c r="CT4" s="420"/>
      <c r="CU4" s="420"/>
      <c r="CV4" s="420"/>
      <c r="CW4" s="420"/>
      <c r="CX4" s="420"/>
      <c r="CY4" s="420"/>
      <c r="CZ4" s="420"/>
      <c r="DA4" s="420"/>
      <c r="DB4" s="420"/>
      <c r="DC4" s="420"/>
      <c r="DD4" s="420"/>
      <c r="DE4" s="420"/>
      <c r="DF4" s="291"/>
      <c r="DG4" s="291"/>
      <c r="DH4" s="291"/>
      <c r="DI4" s="291"/>
      <c r="DJ4" s="291"/>
      <c r="DK4" s="291"/>
      <c r="DL4" s="291"/>
      <c r="DM4" s="291"/>
      <c r="DN4" s="291"/>
      <c r="DO4" s="291"/>
      <c r="DP4" s="291"/>
      <c r="DQ4" s="291"/>
      <c r="DR4" s="291"/>
      <c r="DS4" s="291"/>
      <c r="DT4" s="291"/>
      <c r="DU4" s="291"/>
      <c r="DV4" s="291"/>
      <c r="DW4" s="291"/>
    </row>
    <row r="5" spans="1:143" s="290" customFormat="1" ht="13.5">
      <c r="A5" s="420"/>
      <c r="B5" s="420"/>
      <c r="C5" s="420"/>
      <c r="D5" s="420"/>
      <c r="E5" s="420"/>
      <c r="F5" s="420"/>
      <c r="G5" s="420"/>
      <c r="H5" s="420"/>
      <c r="I5" s="420"/>
      <c r="J5" s="420"/>
      <c r="K5" s="420"/>
      <c r="L5" s="420"/>
      <c r="M5" s="420"/>
      <c r="N5" s="420"/>
      <c r="O5" s="420"/>
      <c r="P5" s="420"/>
      <c r="Q5" s="420"/>
      <c r="R5" s="420"/>
      <c r="S5" s="420"/>
      <c r="T5" s="420"/>
      <c r="U5" s="420"/>
      <c r="V5" s="420"/>
      <c r="W5" s="420"/>
      <c r="X5" s="420"/>
      <c r="Y5" s="420"/>
      <c r="Z5" s="420"/>
      <c r="AA5" s="420"/>
      <c r="AB5" s="420"/>
      <c r="AC5" s="420"/>
      <c r="AD5" s="420"/>
      <c r="AE5" s="420"/>
      <c r="AF5" s="420"/>
      <c r="AG5" s="420"/>
      <c r="AH5" s="420"/>
      <c r="AI5" s="420"/>
      <c r="AJ5" s="420"/>
      <c r="AK5" s="420"/>
      <c r="AL5" s="420"/>
      <c r="AM5" s="420"/>
      <c r="AN5" s="420"/>
      <c r="AO5" s="420"/>
      <c r="AP5" s="420"/>
      <c r="AQ5" s="420"/>
      <c r="AR5" s="420"/>
      <c r="AS5" s="420"/>
      <c r="AT5" s="420"/>
      <c r="AU5" s="420"/>
      <c r="AV5" s="420"/>
      <c r="AW5" s="420"/>
      <c r="AX5" s="420"/>
      <c r="AY5" s="420"/>
      <c r="AZ5" s="420"/>
      <c r="BA5" s="420"/>
      <c r="BB5" s="420"/>
      <c r="BC5" s="420"/>
      <c r="BD5" s="420"/>
      <c r="BE5" s="420"/>
      <c r="BF5" s="420"/>
      <c r="BG5" s="420"/>
      <c r="BH5" s="420"/>
      <c r="BI5" s="420"/>
      <c r="BJ5" s="420"/>
      <c r="BK5" s="420"/>
      <c r="BL5" s="420"/>
      <c r="BM5" s="420"/>
      <c r="BN5" s="420"/>
      <c r="BO5" s="420"/>
      <c r="BP5" s="420"/>
      <c r="BQ5" s="420"/>
      <c r="BR5" s="420"/>
      <c r="BS5" s="420"/>
      <c r="BT5" s="420"/>
      <c r="BU5" s="420"/>
      <c r="BV5" s="420"/>
      <c r="BW5" s="420"/>
      <c r="BX5" s="420"/>
      <c r="BY5" s="420"/>
      <c r="BZ5" s="420"/>
      <c r="CA5" s="420"/>
      <c r="CB5" s="420"/>
      <c r="CC5" s="420"/>
      <c r="CD5" s="420"/>
      <c r="CE5" s="420"/>
      <c r="CF5" s="420"/>
      <c r="CG5" s="420"/>
      <c r="CH5" s="420"/>
      <c r="CI5" s="420"/>
      <c r="CJ5" s="420"/>
      <c r="CK5" s="420"/>
      <c r="CL5" s="420"/>
      <c r="CM5" s="420"/>
      <c r="CN5" s="420"/>
      <c r="CO5" s="420"/>
      <c r="CP5" s="420"/>
      <c r="CQ5" s="420"/>
      <c r="CR5" s="420"/>
      <c r="CS5" s="420"/>
      <c r="CT5" s="420"/>
      <c r="CU5" s="420"/>
      <c r="CV5" s="420"/>
      <c r="CW5" s="420"/>
      <c r="CX5" s="420"/>
      <c r="CY5" s="420"/>
      <c r="CZ5" s="420"/>
      <c r="DA5" s="420"/>
      <c r="DB5" s="420"/>
      <c r="DC5" s="420"/>
      <c r="DD5" s="420"/>
      <c r="DE5" s="420"/>
      <c r="DF5" s="291"/>
      <c r="DG5" s="291"/>
      <c r="DH5" s="291"/>
      <c r="DI5" s="291"/>
      <c r="DJ5" s="291"/>
      <c r="DK5" s="291"/>
      <c r="DL5" s="291"/>
      <c r="DM5" s="291"/>
      <c r="DN5" s="291"/>
      <c r="DO5" s="291"/>
      <c r="DP5" s="291"/>
      <c r="DQ5" s="291"/>
      <c r="DR5" s="291"/>
      <c r="DS5" s="291"/>
      <c r="DT5" s="291"/>
      <c r="DU5" s="291"/>
      <c r="DV5" s="291"/>
      <c r="DW5" s="291"/>
    </row>
    <row r="6" spans="1:143" s="290" customFormat="1" ht="13.5">
      <c r="A6" s="420"/>
      <c r="B6" s="420"/>
      <c r="C6" s="420"/>
      <c r="D6" s="420"/>
      <c r="E6" s="420"/>
      <c r="F6" s="420"/>
      <c r="G6" s="420"/>
      <c r="H6" s="420"/>
      <c r="I6" s="420"/>
      <c r="J6" s="420"/>
      <c r="K6" s="420"/>
      <c r="L6" s="420"/>
      <c r="M6" s="420"/>
      <c r="N6" s="420"/>
      <c r="O6" s="420"/>
      <c r="P6" s="420"/>
      <c r="Q6" s="420"/>
      <c r="R6" s="420"/>
      <c r="S6" s="420"/>
      <c r="T6" s="420"/>
      <c r="U6" s="420"/>
      <c r="V6" s="420"/>
      <c r="W6" s="420"/>
      <c r="X6" s="420"/>
      <c r="Y6" s="420"/>
      <c r="Z6" s="420"/>
      <c r="AA6" s="420"/>
      <c r="AB6" s="420"/>
      <c r="AC6" s="420"/>
      <c r="AD6" s="420"/>
      <c r="AE6" s="420"/>
      <c r="AF6" s="420"/>
      <c r="AG6" s="420"/>
      <c r="AH6" s="420"/>
      <c r="AI6" s="420"/>
      <c r="AJ6" s="420"/>
      <c r="AK6" s="420"/>
      <c r="AL6" s="420"/>
      <c r="AM6" s="420"/>
      <c r="AN6" s="420"/>
      <c r="AO6" s="420"/>
      <c r="AP6" s="420"/>
      <c r="AQ6" s="420"/>
      <c r="AR6" s="420"/>
      <c r="AS6" s="420"/>
      <c r="AT6" s="420"/>
      <c r="AU6" s="420"/>
      <c r="AV6" s="420"/>
      <c r="AW6" s="420"/>
      <c r="AX6" s="420"/>
      <c r="AY6" s="420"/>
      <c r="AZ6" s="420"/>
      <c r="BA6" s="420"/>
      <c r="BB6" s="420"/>
      <c r="BC6" s="420"/>
      <c r="BD6" s="420"/>
      <c r="BE6" s="420"/>
      <c r="BF6" s="420"/>
      <c r="BG6" s="420"/>
      <c r="BH6" s="420"/>
      <c r="BI6" s="420"/>
      <c r="BJ6" s="420"/>
      <c r="BK6" s="420"/>
      <c r="BL6" s="420"/>
      <c r="BM6" s="420"/>
      <c r="BN6" s="420"/>
      <c r="BO6" s="420"/>
      <c r="BP6" s="420"/>
      <c r="BQ6" s="420"/>
      <c r="BR6" s="420"/>
      <c r="BS6" s="420"/>
      <c r="BT6" s="420"/>
      <c r="BU6" s="420"/>
      <c r="BV6" s="420"/>
      <c r="BW6" s="420"/>
      <c r="BX6" s="420"/>
      <c r="BY6" s="420"/>
      <c r="BZ6" s="420"/>
      <c r="CA6" s="420"/>
      <c r="CB6" s="420"/>
      <c r="CC6" s="420"/>
      <c r="CD6" s="420"/>
      <c r="CE6" s="420"/>
      <c r="CF6" s="420"/>
      <c r="CG6" s="420"/>
      <c r="CH6" s="420"/>
      <c r="CI6" s="420"/>
      <c r="CJ6" s="420"/>
      <c r="CK6" s="420"/>
      <c r="CL6" s="420"/>
      <c r="CM6" s="420"/>
      <c r="CN6" s="420"/>
      <c r="CO6" s="420"/>
      <c r="CP6" s="420"/>
      <c r="CQ6" s="420"/>
      <c r="CR6" s="420"/>
      <c r="CS6" s="420"/>
      <c r="CT6" s="420"/>
      <c r="CU6" s="420"/>
      <c r="CV6" s="420"/>
      <c r="CW6" s="420"/>
      <c r="CX6" s="420"/>
      <c r="CY6" s="420"/>
      <c r="CZ6" s="420"/>
      <c r="DA6" s="420"/>
      <c r="DB6" s="420"/>
      <c r="DC6" s="420"/>
      <c r="DD6" s="420"/>
      <c r="DE6" s="420"/>
      <c r="DF6" s="291"/>
      <c r="DG6" s="291"/>
      <c r="DH6" s="291"/>
      <c r="DI6" s="291"/>
      <c r="DJ6" s="291"/>
      <c r="DK6" s="291"/>
      <c r="DL6" s="291"/>
      <c r="DM6" s="291"/>
      <c r="DN6" s="291"/>
      <c r="DO6" s="291"/>
      <c r="DP6" s="291"/>
      <c r="DQ6" s="291"/>
      <c r="DR6" s="291"/>
      <c r="DS6" s="291"/>
      <c r="DT6" s="291"/>
      <c r="DU6" s="291"/>
      <c r="DV6" s="291"/>
      <c r="DW6" s="291"/>
    </row>
    <row r="7" spans="1:143" s="290" customFormat="1" ht="13.5">
      <c r="A7" s="420"/>
      <c r="B7" s="420"/>
      <c r="C7" s="420"/>
      <c r="D7" s="420"/>
      <c r="E7" s="420"/>
      <c r="F7" s="420"/>
      <c r="G7" s="420"/>
      <c r="H7" s="420"/>
      <c r="I7" s="420"/>
      <c r="J7" s="420"/>
      <c r="K7" s="420"/>
      <c r="L7" s="420"/>
      <c r="M7" s="420"/>
      <c r="N7" s="420"/>
      <c r="O7" s="420"/>
      <c r="P7" s="420"/>
      <c r="Q7" s="420"/>
      <c r="R7" s="420"/>
      <c r="S7" s="420"/>
      <c r="T7" s="420"/>
      <c r="U7" s="420"/>
      <c r="V7" s="420"/>
      <c r="W7" s="420"/>
      <c r="X7" s="420"/>
      <c r="Y7" s="420"/>
      <c r="Z7" s="420"/>
      <c r="AA7" s="420"/>
      <c r="AB7" s="420"/>
      <c r="AC7" s="420"/>
      <c r="AD7" s="420"/>
      <c r="AE7" s="420"/>
      <c r="AF7" s="420"/>
      <c r="AG7" s="420"/>
      <c r="AH7" s="420"/>
      <c r="AI7" s="420"/>
      <c r="AJ7" s="420"/>
      <c r="AK7" s="420"/>
      <c r="AL7" s="420"/>
      <c r="AM7" s="420"/>
      <c r="AN7" s="420"/>
      <c r="AO7" s="420"/>
      <c r="AP7" s="420"/>
      <c r="AQ7" s="420"/>
      <c r="AR7" s="420"/>
      <c r="AS7" s="420"/>
      <c r="AT7" s="420"/>
      <c r="AU7" s="420"/>
      <c r="AV7" s="420"/>
      <c r="AW7" s="420"/>
      <c r="AX7" s="420"/>
      <c r="AY7" s="420"/>
      <c r="AZ7" s="420"/>
      <c r="BA7" s="420"/>
      <c r="BB7" s="420"/>
      <c r="BC7" s="420"/>
      <c r="BD7" s="420"/>
      <c r="BE7" s="420"/>
      <c r="BF7" s="420"/>
      <c r="BG7" s="420"/>
      <c r="BH7" s="420"/>
      <c r="BI7" s="420"/>
      <c r="BJ7" s="420"/>
      <c r="BK7" s="420"/>
      <c r="BL7" s="420"/>
      <c r="BM7" s="420"/>
      <c r="BN7" s="420"/>
      <c r="BO7" s="420"/>
      <c r="BP7" s="420"/>
      <c r="BQ7" s="420"/>
      <c r="BR7" s="420"/>
      <c r="BS7" s="420"/>
      <c r="BT7" s="420"/>
      <c r="BU7" s="420"/>
      <c r="BV7" s="420"/>
      <c r="BW7" s="420"/>
      <c r="BX7" s="420"/>
      <c r="BY7" s="420"/>
      <c r="BZ7" s="420"/>
      <c r="CA7" s="420"/>
      <c r="CB7" s="420"/>
      <c r="CC7" s="420"/>
      <c r="CD7" s="420"/>
      <c r="CE7" s="420"/>
      <c r="CF7" s="420"/>
      <c r="CG7" s="420"/>
      <c r="CH7" s="420"/>
      <c r="CI7" s="420"/>
      <c r="CJ7" s="420"/>
      <c r="CK7" s="420"/>
      <c r="CL7" s="420"/>
      <c r="CM7" s="420"/>
      <c r="CN7" s="420"/>
      <c r="CO7" s="420"/>
      <c r="CP7" s="420"/>
      <c r="CQ7" s="420"/>
      <c r="CR7" s="420"/>
      <c r="CS7" s="420"/>
      <c r="CT7" s="420"/>
      <c r="CU7" s="420"/>
      <c r="CV7" s="420"/>
      <c r="CW7" s="420"/>
      <c r="CX7" s="420"/>
      <c r="CY7" s="420"/>
      <c r="CZ7" s="420"/>
      <c r="DA7" s="420"/>
      <c r="DB7" s="420"/>
      <c r="DC7" s="420"/>
      <c r="DD7" s="420"/>
      <c r="DE7" s="420"/>
      <c r="DF7" s="291"/>
      <c r="DG7" s="291"/>
      <c r="DH7" s="291"/>
      <c r="DI7" s="291"/>
      <c r="DJ7" s="291"/>
      <c r="DK7" s="291"/>
      <c r="DL7" s="291"/>
      <c r="DM7" s="291"/>
      <c r="DN7" s="291"/>
      <c r="DO7" s="291"/>
      <c r="DP7" s="291"/>
      <c r="DQ7" s="291"/>
      <c r="DR7" s="291"/>
      <c r="DS7" s="291"/>
      <c r="DT7" s="291"/>
      <c r="DU7" s="291"/>
      <c r="DV7" s="291"/>
      <c r="DW7" s="291"/>
    </row>
    <row r="8" spans="1:143" s="290" customFormat="1" ht="13.5">
      <c r="A8" s="420"/>
      <c r="B8" s="420"/>
      <c r="C8" s="420"/>
      <c r="D8" s="420"/>
      <c r="E8" s="420"/>
      <c r="F8" s="420"/>
      <c r="G8" s="420"/>
      <c r="H8" s="420"/>
      <c r="I8" s="420"/>
      <c r="J8" s="420"/>
      <c r="K8" s="420"/>
      <c r="L8" s="420"/>
      <c r="M8" s="420"/>
      <c r="N8" s="420"/>
      <c r="O8" s="420"/>
      <c r="P8" s="420"/>
      <c r="Q8" s="420"/>
      <c r="R8" s="420"/>
      <c r="S8" s="420"/>
      <c r="T8" s="420"/>
      <c r="U8" s="420"/>
      <c r="V8" s="420"/>
      <c r="W8" s="420"/>
      <c r="X8" s="420"/>
      <c r="Y8" s="420"/>
      <c r="Z8" s="420"/>
      <c r="AA8" s="420"/>
      <c r="AB8" s="420"/>
      <c r="AC8" s="420"/>
      <c r="AD8" s="420"/>
      <c r="AE8" s="420"/>
      <c r="AF8" s="420"/>
      <c r="AG8" s="420"/>
      <c r="AH8" s="420"/>
      <c r="AI8" s="420"/>
      <c r="AJ8" s="420"/>
      <c r="AK8" s="420"/>
      <c r="AL8" s="420"/>
      <c r="AM8" s="420"/>
      <c r="AN8" s="420"/>
      <c r="AO8" s="420"/>
      <c r="AP8" s="420"/>
      <c r="AQ8" s="420"/>
      <c r="AR8" s="420"/>
      <c r="AS8" s="420"/>
      <c r="AT8" s="420"/>
      <c r="AU8" s="420"/>
      <c r="AV8" s="420"/>
      <c r="AW8" s="420"/>
      <c r="AX8" s="420"/>
      <c r="AY8" s="420"/>
      <c r="AZ8" s="420"/>
      <c r="BA8" s="420"/>
      <c r="BB8" s="420"/>
      <c r="BC8" s="420"/>
      <c r="BD8" s="420"/>
      <c r="BE8" s="420"/>
      <c r="BF8" s="420"/>
      <c r="BG8" s="420"/>
      <c r="BH8" s="420"/>
      <c r="BI8" s="420"/>
      <c r="BJ8" s="420"/>
      <c r="BK8" s="420"/>
      <c r="BL8" s="420"/>
      <c r="BM8" s="420"/>
      <c r="BN8" s="420"/>
      <c r="BO8" s="420"/>
      <c r="BP8" s="420"/>
      <c r="BQ8" s="420"/>
      <c r="BR8" s="420"/>
      <c r="BS8" s="420"/>
      <c r="BT8" s="420"/>
      <c r="BU8" s="420"/>
      <c r="BV8" s="420"/>
      <c r="BW8" s="420"/>
      <c r="BX8" s="420"/>
      <c r="BY8" s="420"/>
      <c r="BZ8" s="420"/>
      <c r="CA8" s="420"/>
      <c r="CB8" s="420"/>
      <c r="CC8" s="420"/>
      <c r="CD8" s="420"/>
      <c r="CE8" s="420"/>
      <c r="CF8" s="420"/>
      <c r="CG8" s="420"/>
      <c r="CH8" s="420"/>
      <c r="CI8" s="420"/>
      <c r="CJ8" s="420"/>
      <c r="CK8" s="420"/>
      <c r="CL8" s="420"/>
      <c r="CM8" s="420"/>
      <c r="CN8" s="420"/>
      <c r="CO8" s="420"/>
      <c r="CP8" s="420"/>
      <c r="CQ8" s="420"/>
      <c r="CR8" s="420"/>
      <c r="CS8" s="420"/>
      <c r="CT8" s="420"/>
      <c r="CU8" s="420"/>
      <c r="CV8" s="420"/>
      <c r="CW8" s="420"/>
      <c r="CX8" s="420"/>
      <c r="CY8" s="420"/>
      <c r="CZ8" s="420"/>
      <c r="DA8" s="420"/>
      <c r="DB8" s="420"/>
      <c r="DC8" s="420"/>
      <c r="DD8" s="420"/>
      <c r="DE8" s="420"/>
      <c r="DF8" s="291"/>
      <c r="DG8" s="291"/>
      <c r="DH8" s="291"/>
      <c r="DI8" s="291"/>
      <c r="DJ8" s="291"/>
      <c r="DK8" s="291"/>
      <c r="DL8" s="291"/>
      <c r="DM8" s="291"/>
      <c r="DN8" s="291"/>
      <c r="DO8" s="291"/>
      <c r="DP8" s="291"/>
      <c r="DQ8" s="291"/>
      <c r="DR8" s="291"/>
      <c r="DS8" s="291"/>
      <c r="DT8" s="291"/>
      <c r="DU8" s="291"/>
      <c r="DV8" s="291"/>
      <c r="DW8" s="291"/>
    </row>
    <row r="9" spans="1:143" s="290" customFormat="1" ht="13.5">
      <c r="A9" s="420"/>
      <c r="B9" s="420"/>
      <c r="C9" s="420"/>
      <c r="D9" s="420"/>
      <c r="E9" s="420"/>
      <c r="F9" s="420"/>
      <c r="G9" s="420"/>
      <c r="H9" s="420"/>
      <c r="I9" s="420"/>
      <c r="J9" s="420"/>
      <c r="K9" s="420"/>
      <c r="L9" s="420"/>
      <c r="M9" s="420"/>
      <c r="N9" s="420"/>
      <c r="O9" s="420"/>
      <c r="P9" s="420"/>
      <c r="Q9" s="420"/>
      <c r="R9" s="420"/>
      <c r="S9" s="420"/>
      <c r="T9" s="420"/>
      <c r="U9" s="420"/>
      <c r="V9" s="420"/>
      <c r="W9" s="420"/>
      <c r="X9" s="420"/>
      <c r="Y9" s="420"/>
      <c r="Z9" s="420"/>
      <c r="AA9" s="420"/>
      <c r="AB9" s="420"/>
      <c r="AC9" s="420"/>
      <c r="AD9" s="420"/>
      <c r="AE9" s="420"/>
      <c r="AF9" s="420"/>
      <c r="AG9" s="420"/>
      <c r="AH9" s="420"/>
      <c r="AI9" s="420"/>
      <c r="AJ9" s="420"/>
      <c r="AK9" s="420"/>
      <c r="AL9" s="420"/>
      <c r="AM9" s="420"/>
      <c r="AN9" s="420"/>
      <c r="AO9" s="420"/>
      <c r="AP9" s="420"/>
      <c r="AQ9" s="420"/>
      <c r="AR9" s="420"/>
      <c r="AS9" s="420"/>
      <c r="AT9" s="420"/>
      <c r="AU9" s="420"/>
      <c r="AV9" s="420"/>
      <c r="AW9" s="420"/>
      <c r="AX9" s="420"/>
      <c r="AY9" s="420"/>
      <c r="AZ9" s="420"/>
      <c r="BA9" s="420"/>
      <c r="BB9" s="420"/>
      <c r="BC9" s="420"/>
      <c r="BD9" s="420"/>
      <c r="BE9" s="420"/>
      <c r="BF9" s="420"/>
      <c r="BG9" s="420"/>
      <c r="BH9" s="420"/>
      <c r="BI9" s="420"/>
      <c r="BJ9" s="420"/>
      <c r="BK9" s="420"/>
      <c r="BL9" s="420"/>
      <c r="BM9" s="420"/>
      <c r="BN9" s="420"/>
      <c r="BO9" s="420"/>
      <c r="BP9" s="420"/>
      <c r="BQ9" s="420"/>
      <c r="BR9" s="420"/>
      <c r="BS9" s="420"/>
      <c r="BT9" s="420"/>
      <c r="BU9" s="420"/>
      <c r="BV9" s="420"/>
      <c r="BW9" s="420"/>
      <c r="BX9" s="420"/>
      <c r="BY9" s="420"/>
      <c r="BZ9" s="420"/>
      <c r="CA9" s="420"/>
      <c r="CB9" s="420"/>
      <c r="CC9" s="420"/>
      <c r="CD9" s="420"/>
      <c r="CE9" s="420"/>
      <c r="CF9" s="420"/>
      <c r="CG9" s="420"/>
      <c r="CH9" s="420"/>
      <c r="CI9" s="420"/>
      <c r="CJ9" s="420"/>
      <c r="CK9" s="420"/>
      <c r="CL9" s="420"/>
      <c r="CM9" s="420"/>
      <c r="CN9" s="420"/>
      <c r="CO9" s="420"/>
      <c r="CP9" s="420"/>
      <c r="CQ9" s="420"/>
      <c r="CR9" s="420"/>
      <c r="CS9" s="420"/>
      <c r="CT9" s="420"/>
      <c r="CU9" s="420"/>
      <c r="CV9" s="420"/>
      <c r="CW9" s="420"/>
      <c r="CX9" s="420"/>
      <c r="CY9" s="420"/>
      <c r="CZ9" s="420"/>
      <c r="DA9" s="420"/>
      <c r="DB9" s="420"/>
      <c r="DC9" s="420"/>
      <c r="DD9" s="420"/>
      <c r="DE9" s="420"/>
      <c r="DF9" s="291"/>
      <c r="DG9" s="291"/>
      <c r="DH9" s="291"/>
      <c r="DI9" s="291"/>
      <c r="DJ9" s="291"/>
      <c r="DK9" s="291"/>
      <c r="DL9" s="291"/>
      <c r="DM9" s="291"/>
      <c r="DN9" s="291"/>
      <c r="DO9" s="291"/>
      <c r="DP9" s="291"/>
      <c r="DQ9" s="291"/>
      <c r="DR9" s="291"/>
      <c r="DS9" s="291"/>
      <c r="DT9" s="291"/>
      <c r="DU9" s="291"/>
      <c r="DV9" s="291"/>
      <c r="DW9" s="291"/>
    </row>
    <row r="10" spans="1:143" s="290" customFormat="1" ht="13.5">
      <c r="A10" s="420"/>
      <c r="B10" s="420"/>
      <c r="C10" s="420"/>
      <c r="D10" s="420"/>
      <c r="E10" s="420"/>
      <c r="F10" s="420"/>
      <c r="G10" s="420"/>
      <c r="H10" s="420"/>
      <c r="I10" s="420"/>
      <c r="J10" s="420"/>
      <c r="K10" s="420"/>
      <c r="L10" s="420"/>
      <c r="M10" s="420"/>
      <c r="N10" s="420"/>
      <c r="O10" s="420"/>
      <c r="P10" s="420"/>
      <c r="Q10" s="420"/>
      <c r="R10" s="420"/>
      <c r="S10" s="420"/>
      <c r="T10" s="420"/>
      <c r="U10" s="420"/>
      <c r="V10" s="420"/>
      <c r="W10" s="420"/>
      <c r="X10" s="420"/>
      <c r="Y10" s="420"/>
      <c r="Z10" s="420"/>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0"/>
      <c r="BU10" s="420"/>
      <c r="BV10" s="420"/>
      <c r="BW10" s="420"/>
      <c r="BX10" s="420"/>
      <c r="BY10" s="420"/>
      <c r="BZ10" s="420"/>
      <c r="CA10" s="420"/>
      <c r="CB10" s="420"/>
      <c r="CC10" s="420"/>
      <c r="CD10" s="420"/>
      <c r="CE10" s="420"/>
      <c r="CF10" s="420"/>
      <c r="CG10" s="420"/>
      <c r="CH10" s="420"/>
      <c r="CI10" s="420"/>
      <c r="CJ10" s="420"/>
      <c r="CK10" s="420"/>
      <c r="CL10" s="420"/>
      <c r="CM10" s="420"/>
      <c r="CN10" s="420"/>
      <c r="CO10" s="420"/>
      <c r="CP10" s="420"/>
      <c r="CQ10" s="420"/>
      <c r="CR10" s="420"/>
      <c r="CS10" s="420"/>
      <c r="CT10" s="420"/>
      <c r="CU10" s="420"/>
      <c r="CV10" s="420"/>
      <c r="CW10" s="420"/>
      <c r="CX10" s="420"/>
      <c r="CY10" s="420"/>
      <c r="CZ10" s="420"/>
      <c r="DA10" s="420"/>
      <c r="DB10" s="420"/>
      <c r="DC10" s="420"/>
      <c r="DD10" s="420"/>
      <c r="DE10" s="420"/>
      <c r="DF10" s="291"/>
      <c r="DG10" s="291"/>
      <c r="DH10" s="291"/>
      <c r="DI10" s="291"/>
      <c r="DJ10" s="291"/>
      <c r="DK10" s="291"/>
      <c r="DL10" s="291"/>
      <c r="DM10" s="291"/>
      <c r="DN10" s="291"/>
      <c r="DO10" s="291"/>
      <c r="DP10" s="291"/>
      <c r="DQ10" s="291"/>
      <c r="DR10" s="291"/>
      <c r="DS10" s="291"/>
      <c r="DT10" s="291"/>
      <c r="DU10" s="291"/>
      <c r="DV10" s="291"/>
      <c r="DW10" s="291"/>
      <c r="EM10" s="290" t="s">
        <v>622</v>
      </c>
    </row>
    <row r="11" spans="1:143" s="290" customFormat="1" ht="13.5">
      <c r="A11" s="420"/>
      <c r="B11" s="420"/>
      <c r="C11" s="420"/>
      <c r="D11" s="420"/>
      <c r="E11" s="420"/>
      <c r="F11" s="420"/>
      <c r="G11" s="420"/>
      <c r="H11" s="420"/>
      <c r="I11" s="420"/>
      <c r="J11" s="420"/>
      <c r="K11" s="420"/>
      <c r="L11" s="420"/>
      <c r="M11" s="420"/>
      <c r="N11" s="420"/>
      <c r="O11" s="420"/>
      <c r="P11" s="420"/>
      <c r="Q11" s="420"/>
      <c r="R11" s="420"/>
      <c r="S11" s="420"/>
      <c r="T11" s="420"/>
      <c r="U11" s="420"/>
      <c r="V11" s="420"/>
      <c r="W11" s="420"/>
      <c r="X11" s="420"/>
      <c r="Y11" s="420"/>
      <c r="Z11" s="420"/>
      <c r="AA11" s="420"/>
      <c r="AB11" s="420"/>
      <c r="AC11" s="420"/>
      <c r="AD11" s="420"/>
      <c r="AE11" s="420"/>
      <c r="AF11" s="420"/>
      <c r="AG11" s="420"/>
      <c r="AH11" s="420"/>
      <c r="AI11" s="420"/>
      <c r="AJ11" s="420"/>
      <c r="AK11" s="420"/>
      <c r="AL11" s="420"/>
      <c r="AM11" s="420"/>
      <c r="AN11" s="420"/>
      <c r="AO11" s="420"/>
      <c r="AP11" s="420"/>
      <c r="AQ11" s="420"/>
      <c r="AR11" s="420"/>
      <c r="AS11" s="420"/>
      <c r="AT11" s="420"/>
      <c r="AU11" s="420"/>
      <c r="AV11" s="420"/>
      <c r="AW11" s="420"/>
      <c r="AX11" s="420"/>
      <c r="AY11" s="420"/>
      <c r="AZ11" s="420"/>
      <c r="BA11" s="420"/>
      <c r="BB11" s="420"/>
      <c r="BC11" s="420"/>
      <c r="BD11" s="420"/>
      <c r="BE11" s="420"/>
      <c r="BF11" s="420"/>
      <c r="BG11" s="420"/>
      <c r="BH11" s="420"/>
      <c r="BI11" s="420"/>
      <c r="BJ11" s="420"/>
      <c r="BK11" s="420"/>
      <c r="BL11" s="420"/>
      <c r="BM11" s="420"/>
      <c r="BN11" s="420"/>
      <c r="BO11" s="420"/>
      <c r="BP11" s="420"/>
      <c r="BQ11" s="420"/>
      <c r="BR11" s="420"/>
      <c r="BS11" s="420"/>
      <c r="BT11" s="420"/>
      <c r="BU11" s="420"/>
      <c r="BV11" s="420"/>
      <c r="BW11" s="420"/>
      <c r="BX11" s="420"/>
      <c r="BY11" s="420"/>
      <c r="BZ11" s="420"/>
      <c r="CA11" s="420"/>
      <c r="CB11" s="420"/>
      <c r="CC11" s="420"/>
      <c r="CD11" s="420"/>
      <c r="CE11" s="420"/>
      <c r="CF11" s="420"/>
      <c r="CG11" s="420"/>
      <c r="CH11" s="420"/>
      <c r="CI11" s="420"/>
      <c r="CJ11" s="420"/>
      <c r="CK11" s="420"/>
      <c r="CL11" s="420"/>
      <c r="CM11" s="420"/>
      <c r="CN11" s="420"/>
      <c r="CO11" s="420"/>
      <c r="CP11" s="420"/>
      <c r="CQ11" s="420"/>
      <c r="CR11" s="420"/>
      <c r="CS11" s="420"/>
      <c r="CT11" s="420"/>
      <c r="CU11" s="420"/>
      <c r="CV11" s="420"/>
      <c r="CW11" s="420"/>
      <c r="CX11" s="420"/>
      <c r="CY11" s="420"/>
      <c r="CZ11" s="420"/>
      <c r="DA11" s="420"/>
      <c r="DB11" s="420"/>
      <c r="DC11" s="420"/>
      <c r="DD11" s="420"/>
      <c r="DE11" s="420"/>
      <c r="DF11" s="291"/>
      <c r="DG11" s="291"/>
      <c r="DH11" s="291"/>
      <c r="DI11" s="291"/>
      <c r="DJ11" s="291"/>
      <c r="DK11" s="291"/>
      <c r="DL11" s="291"/>
      <c r="DM11" s="291"/>
      <c r="DN11" s="291"/>
      <c r="DO11" s="291"/>
      <c r="DP11" s="291"/>
      <c r="DQ11" s="291"/>
      <c r="DR11" s="291"/>
      <c r="DS11" s="291"/>
      <c r="DT11" s="291"/>
      <c r="DU11" s="291"/>
      <c r="DV11" s="291"/>
      <c r="DW11" s="291"/>
    </row>
    <row r="12" spans="1:143" s="290" customFormat="1" ht="13.5">
      <c r="A12" s="420"/>
      <c r="B12" s="420"/>
      <c r="C12" s="420"/>
      <c r="D12" s="420"/>
      <c r="E12" s="420"/>
      <c r="F12" s="420"/>
      <c r="G12" s="420"/>
      <c r="H12" s="420"/>
      <c r="I12" s="420"/>
      <c r="J12" s="420"/>
      <c r="K12" s="420"/>
      <c r="L12" s="420"/>
      <c r="M12" s="420"/>
      <c r="N12" s="420"/>
      <c r="O12" s="420"/>
      <c r="P12" s="420"/>
      <c r="Q12" s="420"/>
      <c r="R12" s="420"/>
      <c r="S12" s="420"/>
      <c r="T12" s="420"/>
      <c r="U12" s="420"/>
      <c r="V12" s="420"/>
      <c r="W12" s="420"/>
      <c r="X12" s="420"/>
      <c r="Y12" s="420"/>
      <c r="Z12" s="420"/>
      <c r="AA12" s="420"/>
      <c r="AB12" s="420"/>
      <c r="AC12" s="420"/>
      <c r="AD12" s="420"/>
      <c r="AE12" s="420"/>
      <c r="AF12" s="420"/>
      <c r="AG12" s="420"/>
      <c r="AH12" s="420"/>
      <c r="AI12" s="420"/>
      <c r="AJ12" s="420"/>
      <c r="AK12" s="420"/>
      <c r="AL12" s="420"/>
      <c r="AM12" s="420"/>
      <c r="AN12" s="420"/>
      <c r="AO12" s="420"/>
      <c r="AP12" s="420"/>
      <c r="AQ12" s="420"/>
      <c r="AR12" s="420"/>
      <c r="AS12" s="420"/>
      <c r="AT12" s="420"/>
      <c r="AU12" s="420"/>
      <c r="AV12" s="420"/>
      <c r="AW12" s="420"/>
      <c r="AX12" s="420"/>
      <c r="AY12" s="420"/>
      <c r="AZ12" s="420"/>
      <c r="BA12" s="420"/>
      <c r="BB12" s="420"/>
      <c r="BC12" s="420"/>
      <c r="BD12" s="420"/>
      <c r="BE12" s="420"/>
      <c r="BF12" s="420"/>
      <c r="BG12" s="420"/>
      <c r="BH12" s="420"/>
      <c r="BI12" s="420"/>
      <c r="BJ12" s="420"/>
      <c r="BK12" s="420"/>
      <c r="BL12" s="420"/>
      <c r="BM12" s="420"/>
      <c r="BN12" s="420"/>
      <c r="BO12" s="420"/>
      <c r="BP12" s="420"/>
      <c r="BQ12" s="420"/>
      <c r="BR12" s="420"/>
      <c r="BS12" s="420"/>
      <c r="BT12" s="420"/>
      <c r="BU12" s="420"/>
      <c r="BV12" s="420"/>
      <c r="BW12" s="420"/>
      <c r="BX12" s="420"/>
      <c r="BY12" s="420"/>
      <c r="BZ12" s="420"/>
      <c r="CA12" s="420"/>
      <c r="CB12" s="420"/>
      <c r="CC12" s="420"/>
      <c r="CD12" s="420"/>
      <c r="CE12" s="420"/>
      <c r="CF12" s="420"/>
      <c r="CG12" s="420"/>
      <c r="CH12" s="420"/>
      <c r="CI12" s="420"/>
      <c r="CJ12" s="420"/>
      <c r="CK12" s="420"/>
      <c r="CL12" s="420"/>
      <c r="CM12" s="420"/>
      <c r="CN12" s="420"/>
      <c r="CO12" s="420"/>
      <c r="CP12" s="420"/>
      <c r="CQ12" s="420"/>
      <c r="CR12" s="420"/>
      <c r="CS12" s="420"/>
      <c r="CT12" s="420"/>
      <c r="CU12" s="420"/>
      <c r="CV12" s="420"/>
      <c r="CW12" s="420"/>
      <c r="CX12" s="420"/>
      <c r="CY12" s="420"/>
      <c r="CZ12" s="420"/>
      <c r="DA12" s="420"/>
      <c r="DB12" s="420"/>
      <c r="DC12" s="420"/>
      <c r="DD12" s="420"/>
      <c r="DE12" s="420"/>
      <c r="DF12" s="291"/>
      <c r="DG12" s="291"/>
      <c r="DH12" s="291"/>
      <c r="DI12" s="291"/>
      <c r="DJ12" s="291"/>
      <c r="DK12" s="291"/>
      <c r="DL12" s="291"/>
      <c r="DM12" s="291"/>
      <c r="DN12" s="291"/>
      <c r="DO12" s="291"/>
      <c r="DP12" s="291"/>
      <c r="DQ12" s="291"/>
      <c r="DR12" s="291"/>
      <c r="DS12" s="291"/>
      <c r="DT12" s="291"/>
      <c r="DU12" s="291"/>
      <c r="DV12" s="291"/>
      <c r="DW12" s="291"/>
      <c r="EM12" s="290" t="s">
        <v>622</v>
      </c>
    </row>
    <row r="13" spans="1:143" s="290" customFormat="1" ht="13.5">
      <c r="A13" s="420"/>
      <c r="B13" s="420"/>
      <c r="C13" s="420"/>
      <c r="D13" s="420"/>
      <c r="E13" s="420"/>
      <c r="F13" s="420"/>
      <c r="G13" s="420"/>
      <c r="H13" s="420"/>
      <c r="I13" s="420"/>
      <c r="J13" s="420"/>
      <c r="K13" s="420"/>
      <c r="L13" s="420"/>
      <c r="M13" s="420"/>
      <c r="N13" s="420"/>
      <c r="O13" s="420"/>
      <c r="P13" s="420"/>
      <c r="Q13" s="420"/>
      <c r="R13" s="420"/>
      <c r="S13" s="420"/>
      <c r="T13" s="420"/>
      <c r="U13" s="420"/>
      <c r="V13" s="420"/>
      <c r="W13" s="420"/>
      <c r="X13" s="420"/>
      <c r="Y13" s="420"/>
      <c r="Z13" s="420"/>
      <c r="AA13" s="420"/>
      <c r="AB13" s="420"/>
      <c r="AC13" s="420"/>
      <c r="AD13" s="420"/>
      <c r="AE13" s="420"/>
      <c r="AF13" s="420"/>
      <c r="AG13" s="420"/>
      <c r="AH13" s="420"/>
      <c r="AI13" s="420"/>
      <c r="AJ13" s="420"/>
      <c r="AK13" s="420"/>
      <c r="AL13" s="420"/>
      <c r="AM13" s="420"/>
      <c r="AN13" s="420"/>
      <c r="AO13" s="420"/>
      <c r="AP13" s="420"/>
      <c r="AQ13" s="420"/>
      <c r="AR13" s="420"/>
      <c r="AS13" s="420"/>
      <c r="AT13" s="420"/>
      <c r="AU13" s="420"/>
      <c r="AV13" s="420"/>
      <c r="AW13" s="420"/>
      <c r="AX13" s="420"/>
      <c r="AY13" s="420"/>
      <c r="AZ13" s="420"/>
      <c r="BA13" s="420"/>
      <c r="BB13" s="420"/>
      <c r="BC13" s="420"/>
      <c r="BD13" s="420"/>
      <c r="BE13" s="420"/>
      <c r="BF13" s="420"/>
      <c r="BG13" s="420"/>
      <c r="BH13" s="420"/>
      <c r="BI13" s="420"/>
      <c r="BJ13" s="420"/>
      <c r="BK13" s="420"/>
      <c r="BL13" s="420"/>
      <c r="BM13" s="420"/>
      <c r="BN13" s="420"/>
      <c r="BO13" s="420"/>
      <c r="BP13" s="420"/>
      <c r="BQ13" s="420"/>
      <c r="BR13" s="420"/>
      <c r="BS13" s="420"/>
      <c r="BT13" s="420"/>
      <c r="BU13" s="420"/>
      <c r="BV13" s="420"/>
      <c r="BW13" s="420"/>
      <c r="BX13" s="420"/>
      <c r="BY13" s="420"/>
      <c r="BZ13" s="420"/>
      <c r="CA13" s="420"/>
      <c r="CB13" s="420"/>
      <c r="CC13" s="420"/>
      <c r="CD13" s="420"/>
      <c r="CE13" s="420"/>
      <c r="CF13" s="420"/>
      <c r="CG13" s="420"/>
      <c r="CH13" s="420"/>
      <c r="CI13" s="420"/>
      <c r="CJ13" s="420"/>
      <c r="CK13" s="420"/>
      <c r="CL13" s="420"/>
      <c r="CM13" s="420"/>
      <c r="CN13" s="420"/>
      <c r="CO13" s="420"/>
      <c r="CP13" s="420"/>
      <c r="CQ13" s="420"/>
      <c r="CR13" s="420"/>
      <c r="CS13" s="420"/>
      <c r="CT13" s="420"/>
      <c r="CU13" s="420"/>
      <c r="CV13" s="420"/>
      <c r="CW13" s="420"/>
      <c r="CX13" s="420"/>
      <c r="CY13" s="420"/>
      <c r="CZ13" s="420"/>
      <c r="DA13" s="420"/>
      <c r="DB13" s="420"/>
      <c r="DC13" s="420"/>
      <c r="DD13" s="420"/>
      <c r="DE13" s="420"/>
      <c r="DF13" s="291"/>
      <c r="DG13" s="291"/>
      <c r="DH13" s="291"/>
      <c r="DI13" s="291"/>
      <c r="DJ13" s="291"/>
      <c r="DK13" s="291"/>
      <c r="DL13" s="291"/>
      <c r="DM13" s="291"/>
      <c r="DN13" s="291"/>
      <c r="DO13" s="291"/>
      <c r="DP13" s="291"/>
      <c r="DQ13" s="291"/>
      <c r="DR13" s="291"/>
      <c r="DS13" s="291"/>
      <c r="DT13" s="291"/>
      <c r="DU13" s="291"/>
      <c r="DV13" s="291"/>
      <c r="DW13" s="291"/>
    </row>
    <row r="14" spans="1:143" s="290" customFormat="1" ht="13.5">
      <c r="A14" s="420"/>
      <c r="B14" s="420"/>
      <c r="C14" s="420"/>
      <c r="D14" s="420"/>
      <c r="E14" s="420"/>
      <c r="F14" s="420"/>
      <c r="G14" s="420"/>
      <c r="H14" s="420"/>
      <c r="I14" s="420"/>
      <c r="J14" s="420"/>
      <c r="K14" s="420"/>
      <c r="L14" s="420"/>
      <c r="M14" s="420"/>
      <c r="N14" s="420"/>
      <c r="O14" s="420"/>
      <c r="P14" s="420"/>
      <c r="Q14" s="420"/>
      <c r="R14" s="420"/>
      <c r="S14" s="420"/>
      <c r="T14" s="420"/>
      <c r="U14" s="420"/>
      <c r="V14" s="420"/>
      <c r="W14" s="420"/>
      <c r="X14" s="420"/>
      <c r="Y14" s="420"/>
      <c r="Z14" s="420"/>
      <c r="AA14" s="420"/>
      <c r="AB14" s="420"/>
      <c r="AC14" s="420"/>
      <c r="AD14" s="420"/>
      <c r="AE14" s="420"/>
      <c r="AF14" s="420"/>
      <c r="AG14" s="420"/>
      <c r="AH14" s="420"/>
      <c r="AI14" s="420"/>
      <c r="AJ14" s="420"/>
      <c r="AK14" s="420"/>
      <c r="AL14" s="420"/>
      <c r="AM14" s="420"/>
      <c r="AN14" s="420"/>
      <c r="AO14" s="420"/>
      <c r="AP14" s="420"/>
      <c r="AQ14" s="420"/>
      <c r="AR14" s="420"/>
      <c r="AS14" s="420"/>
      <c r="AT14" s="420"/>
      <c r="AU14" s="420"/>
      <c r="AV14" s="420"/>
      <c r="AW14" s="420"/>
      <c r="AX14" s="420"/>
      <c r="AY14" s="420"/>
      <c r="AZ14" s="420"/>
      <c r="BA14" s="420"/>
      <c r="BB14" s="420"/>
      <c r="BC14" s="420"/>
      <c r="BD14" s="420"/>
      <c r="BE14" s="420"/>
      <c r="BF14" s="420"/>
      <c r="BG14" s="420"/>
      <c r="BH14" s="420"/>
      <c r="BI14" s="420"/>
      <c r="BJ14" s="420"/>
      <c r="BK14" s="420"/>
      <c r="BL14" s="420"/>
      <c r="BM14" s="420"/>
      <c r="BN14" s="420"/>
      <c r="BO14" s="420"/>
      <c r="BP14" s="420"/>
      <c r="BQ14" s="420"/>
      <c r="BR14" s="420"/>
      <c r="BS14" s="420"/>
      <c r="BT14" s="420"/>
      <c r="BU14" s="420"/>
      <c r="BV14" s="420"/>
      <c r="BW14" s="420"/>
      <c r="BX14" s="420"/>
      <c r="BY14" s="420"/>
      <c r="BZ14" s="420"/>
      <c r="CA14" s="420"/>
      <c r="CB14" s="420"/>
      <c r="CC14" s="420"/>
      <c r="CD14" s="420"/>
      <c r="CE14" s="420"/>
      <c r="CF14" s="420"/>
      <c r="CG14" s="420"/>
      <c r="CH14" s="420"/>
      <c r="CI14" s="420"/>
      <c r="CJ14" s="420"/>
      <c r="CK14" s="420"/>
      <c r="CL14" s="420"/>
      <c r="CM14" s="420"/>
      <c r="CN14" s="420"/>
      <c r="CO14" s="420"/>
      <c r="CP14" s="420"/>
      <c r="CQ14" s="420"/>
      <c r="CR14" s="420"/>
      <c r="CS14" s="420"/>
      <c r="CT14" s="420"/>
      <c r="CU14" s="420"/>
      <c r="CV14" s="420"/>
      <c r="CW14" s="420"/>
      <c r="CX14" s="420"/>
      <c r="CY14" s="420"/>
      <c r="CZ14" s="420"/>
      <c r="DA14" s="420"/>
      <c r="DB14" s="420"/>
      <c r="DC14" s="420"/>
      <c r="DD14" s="420"/>
      <c r="DE14" s="420"/>
      <c r="DF14" s="291"/>
      <c r="DG14" s="291"/>
      <c r="DH14" s="291"/>
      <c r="DI14" s="291"/>
      <c r="DJ14" s="291"/>
      <c r="DK14" s="291"/>
      <c r="DL14" s="291"/>
      <c r="DM14" s="291"/>
      <c r="DN14" s="291"/>
      <c r="DO14" s="291"/>
      <c r="DP14" s="291"/>
      <c r="DQ14" s="291"/>
      <c r="DR14" s="291"/>
      <c r="DS14" s="291"/>
      <c r="DT14" s="291"/>
      <c r="DU14" s="291"/>
      <c r="DV14" s="291"/>
      <c r="DW14" s="291"/>
    </row>
    <row r="15" spans="1:143" s="290" customFormat="1" ht="13.5">
      <c r="A15" s="385"/>
      <c r="B15" s="420"/>
      <c r="C15" s="420"/>
      <c r="D15" s="420"/>
      <c r="E15" s="420"/>
      <c r="F15" s="420"/>
      <c r="G15" s="420"/>
      <c r="H15" s="420"/>
      <c r="I15" s="420"/>
      <c r="J15" s="420"/>
      <c r="K15" s="420"/>
      <c r="L15" s="420"/>
      <c r="M15" s="420"/>
      <c r="N15" s="420"/>
      <c r="O15" s="420"/>
      <c r="P15" s="420"/>
      <c r="Q15" s="420"/>
      <c r="R15" s="420"/>
      <c r="S15" s="420"/>
      <c r="T15" s="420"/>
      <c r="U15" s="420"/>
      <c r="V15" s="420"/>
      <c r="W15" s="420"/>
      <c r="X15" s="420"/>
      <c r="Y15" s="420"/>
      <c r="Z15" s="420"/>
      <c r="AA15" s="420"/>
      <c r="AB15" s="420"/>
      <c r="AC15" s="420"/>
      <c r="AD15" s="420"/>
      <c r="AE15" s="420"/>
      <c r="AF15" s="420"/>
      <c r="AG15" s="420"/>
      <c r="AH15" s="420"/>
      <c r="AI15" s="420"/>
      <c r="AJ15" s="420"/>
      <c r="AK15" s="420"/>
      <c r="AL15" s="420"/>
      <c r="AM15" s="420"/>
      <c r="AN15" s="420"/>
      <c r="AO15" s="420"/>
      <c r="AP15" s="420"/>
      <c r="AQ15" s="420"/>
      <c r="AR15" s="420"/>
      <c r="AS15" s="420"/>
      <c r="AT15" s="420"/>
      <c r="AU15" s="420"/>
      <c r="AV15" s="420"/>
      <c r="AW15" s="420"/>
      <c r="AX15" s="420"/>
      <c r="AY15" s="420"/>
      <c r="AZ15" s="420"/>
      <c r="BA15" s="420"/>
      <c r="BB15" s="420"/>
      <c r="BC15" s="420"/>
      <c r="BD15" s="420"/>
      <c r="BE15" s="420"/>
      <c r="BF15" s="420"/>
      <c r="BG15" s="420"/>
      <c r="BH15" s="420"/>
      <c r="BI15" s="420"/>
      <c r="BJ15" s="420"/>
      <c r="BK15" s="420"/>
      <c r="BL15" s="420"/>
      <c r="BM15" s="420"/>
      <c r="BN15" s="420"/>
      <c r="BO15" s="420"/>
      <c r="BP15" s="420"/>
      <c r="BQ15" s="420"/>
      <c r="BR15" s="420"/>
      <c r="BS15" s="420"/>
      <c r="BT15" s="420"/>
      <c r="BU15" s="420"/>
      <c r="BV15" s="420"/>
      <c r="BW15" s="420"/>
      <c r="BX15" s="420"/>
      <c r="BY15" s="420"/>
      <c r="BZ15" s="420"/>
      <c r="CA15" s="420"/>
      <c r="CB15" s="420"/>
      <c r="CC15" s="420"/>
      <c r="CD15" s="420"/>
      <c r="CE15" s="420"/>
      <c r="CF15" s="420"/>
      <c r="CG15" s="420"/>
      <c r="CH15" s="420"/>
      <c r="CI15" s="420"/>
      <c r="CJ15" s="420"/>
      <c r="CK15" s="420"/>
      <c r="CL15" s="420"/>
      <c r="CM15" s="420"/>
      <c r="CN15" s="420"/>
      <c r="CO15" s="420"/>
      <c r="CP15" s="420"/>
      <c r="CQ15" s="420"/>
      <c r="CR15" s="420"/>
      <c r="CS15" s="420"/>
      <c r="CT15" s="420"/>
      <c r="CU15" s="420"/>
      <c r="CV15" s="420"/>
      <c r="CW15" s="420"/>
      <c r="CX15" s="420"/>
      <c r="CY15" s="420"/>
      <c r="CZ15" s="420"/>
      <c r="DA15" s="420"/>
      <c r="DB15" s="420"/>
      <c r="DC15" s="420"/>
      <c r="DD15" s="420"/>
      <c r="DE15" s="420"/>
      <c r="DF15" s="291"/>
      <c r="DG15" s="291"/>
      <c r="DH15" s="291"/>
      <c r="DI15" s="291"/>
      <c r="DJ15" s="291"/>
      <c r="DK15" s="291"/>
      <c r="DL15" s="291"/>
      <c r="DM15" s="291"/>
      <c r="DN15" s="291"/>
      <c r="DO15" s="291"/>
      <c r="DP15" s="291"/>
      <c r="DQ15" s="291"/>
      <c r="DR15" s="291"/>
      <c r="DS15" s="291"/>
      <c r="DT15" s="291"/>
      <c r="DU15" s="291"/>
      <c r="DV15" s="291"/>
      <c r="DW15" s="291"/>
    </row>
    <row r="16" spans="1:143" s="290" customFormat="1" ht="13.5">
      <c r="A16" s="385"/>
      <c r="B16" s="420"/>
      <c r="C16" s="420"/>
      <c r="D16" s="420"/>
      <c r="E16" s="420"/>
      <c r="F16" s="420"/>
      <c r="G16" s="420"/>
      <c r="H16" s="420"/>
      <c r="I16" s="420"/>
      <c r="J16" s="420"/>
      <c r="K16" s="420"/>
      <c r="L16" s="420"/>
      <c r="M16" s="420"/>
      <c r="N16" s="420"/>
      <c r="O16" s="420"/>
      <c r="P16" s="420"/>
      <c r="Q16" s="420"/>
      <c r="R16" s="420"/>
      <c r="S16" s="420"/>
      <c r="T16" s="420"/>
      <c r="U16" s="420"/>
      <c r="V16" s="420"/>
      <c r="W16" s="420"/>
      <c r="X16" s="420"/>
      <c r="Y16" s="420"/>
      <c r="Z16" s="420"/>
      <c r="AA16" s="420"/>
      <c r="AB16" s="420"/>
      <c r="AC16" s="420"/>
      <c r="AD16" s="420"/>
      <c r="AE16" s="420"/>
      <c r="AF16" s="420"/>
      <c r="AG16" s="420"/>
      <c r="AH16" s="420"/>
      <c r="AI16" s="420"/>
      <c r="AJ16" s="420"/>
      <c r="AK16" s="420"/>
      <c r="AL16" s="420"/>
      <c r="AM16" s="420"/>
      <c r="AN16" s="420"/>
      <c r="AO16" s="420"/>
      <c r="AP16" s="420"/>
      <c r="AQ16" s="420"/>
      <c r="AR16" s="420"/>
      <c r="AS16" s="420"/>
      <c r="AT16" s="420"/>
      <c r="AU16" s="420"/>
      <c r="AV16" s="420"/>
      <c r="AW16" s="420"/>
      <c r="AX16" s="420"/>
      <c r="AY16" s="420"/>
      <c r="AZ16" s="420"/>
      <c r="BA16" s="420"/>
      <c r="BB16" s="420"/>
      <c r="BC16" s="420"/>
      <c r="BD16" s="420"/>
      <c r="BE16" s="420"/>
      <c r="BF16" s="420"/>
      <c r="BG16" s="420"/>
      <c r="BH16" s="420"/>
      <c r="BI16" s="420"/>
      <c r="BJ16" s="420"/>
      <c r="BK16" s="420"/>
      <c r="BL16" s="420"/>
      <c r="BM16" s="420"/>
      <c r="BN16" s="420"/>
      <c r="BO16" s="420"/>
      <c r="BP16" s="420"/>
      <c r="BQ16" s="420"/>
      <c r="BR16" s="420"/>
      <c r="BS16" s="420"/>
      <c r="BT16" s="420"/>
      <c r="BU16" s="420"/>
      <c r="BV16" s="420"/>
      <c r="BW16" s="420"/>
      <c r="BX16" s="420"/>
      <c r="BY16" s="420"/>
      <c r="BZ16" s="420"/>
      <c r="CA16" s="420"/>
      <c r="CB16" s="420"/>
      <c r="CC16" s="420"/>
      <c r="CD16" s="420"/>
      <c r="CE16" s="420"/>
      <c r="CF16" s="420"/>
      <c r="CG16" s="420"/>
      <c r="CH16" s="420"/>
      <c r="CI16" s="420"/>
      <c r="CJ16" s="420"/>
      <c r="CK16" s="420"/>
      <c r="CL16" s="420"/>
      <c r="CM16" s="420"/>
      <c r="CN16" s="420"/>
      <c r="CO16" s="420"/>
      <c r="CP16" s="420"/>
      <c r="CQ16" s="420"/>
      <c r="CR16" s="420"/>
      <c r="CS16" s="420"/>
      <c r="CT16" s="420"/>
      <c r="CU16" s="420"/>
      <c r="CV16" s="420"/>
      <c r="CW16" s="420"/>
      <c r="CX16" s="420"/>
      <c r="CY16" s="420"/>
      <c r="CZ16" s="420"/>
      <c r="DA16" s="420"/>
      <c r="DB16" s="420"/>
      <c r="DC16" s="420"/>
      <c r="DD16" s="420"/>
      <c r="DE16" s="420"/>
      <c r="DF16" s="291"/>
      <c r="DG16" s="291"/>
      <c r="DH16" s="291"/>
      <c r="DI16" s="291"/>
      <c r="DJ16" s="291"/>
      <c r="DK16" s="291"/>
      <c r="DL16" s="291"/>
      <c r="DM16" s="291"/>
      <c r="DN16" s="291"/>
      <c r="DO16" s="291"/>
      <c r="DP16" s="291"/>
      <c r="DQ16" s="291"/>
      <c r="DR16" s="291"/>
      <c r="DS16" s="291"/>
      <c r="DT16" s="291"/>
      <c r="DU16" s="291"/>
      <c r="DV16" s="291"/>
      <c r="DW16" s="291"/>
    </row>
    <row r="17" spans="1:351" s="290" customFormat="1" ht="13.5">
      <c r="A17" s="385"/>
      <c r="B17" s="420"/>
      <c r="C17" s="420"/>
      <c r="D17" s="420"/>
      <c r="E17" s="420"/>
      <c r="F17" s="420"/>
      <c r="G17" s="420"/>
      <c r="H17" s="420"/>
      <c r="I17" s="420"/>
      <c r="J17" s="420"/>
      <c r="K17" s="420"/>
      <c r="L17" s="420"/>
      <c r="M17" s="420"/>
      <c r="N17" s="420"/>
      <c r="O17" s="420"/>
      <c r="P17" s="420"/>
      <c r="Q17" s="420"/>
      <c r="R17" s="420"/>
      <c r="S17" s="420"/>
      <c r="T17" s="420"/>
      <c r="U17" s="420"/>
      <c r="V17" s="420"/>
      <c r="W17" s="420"/>
      <c r="X17" s="420"/>
      <c r="Y17" s="420"/>
      <c r="Z17" s="420"/>
      <c r="AA17" s="420"/>
      <c r="AB17" s="420"/>
      <c r="AC17" s="420"/>
      <c r="AD17" s="420"/>
      <c r="AE17" s="420"/>
      <c r="AF17" s="420"/>
      <c r="AG17" s="420"/>
      <c r="AH17" s="420"/>
      <c r="AI17" s="420"/>
      <c r="AJ17" s="420"/>
      <c r="AK17" s="420"/>
      <c r="AL17" s="420"/>
      <c r="AM17" s="420"/>
      <c r="AN17" s="420"/>
      <c r="AO17" s="420"/>
      <c r="AP17" s="420"/>
      <c r="AQ17" s="420"/>
      <c r="AR17" s="420"/>
      <c r="AS17" s="420"/>
      <c r="AT17" s="420"/>
      <c r="AU17" s="420"/>
      <c r="AV17" s="420"/>
      <c r="AW17" s="420"/>
      <c r="AX17" s="420"/>
      <c r="AY17" s="420"/>
      <c r="AZ17" s="420"/>
      <c r="BA17" s="420"/>
      <c r="BB17" s="420"/>
      <c r="BC17" s="420"/>
      <c r="BD17" s="420"/>
      <c r="BE17" s="420"/>
      <c r="BF17" s="420"/>
      <c r="BG17" s="420"/>
      <c r="BH17" s="420"/>
      <c r="BI17" s="420"/>
      <c r="BJ17" s="420"/>
      <c r="BK17" s="420"/>
      <c r="BL17" s="420"/>
      <c r="BM17" s="420"/>
      <c r="BN17" s="420"/>
      <c r="BO17" s="420"/>
      <c r="BP17" s="420"/>
      <c r="BQ17" s="420"/>
      <c r="BR17" s="420"/>
      <c r="BS17" s="420"/>
      <c r="BT17" s="420"/>
      <c r="BU17" s="420"/>
      <c r="BV17" s="420"/>
      <c r="BW17" s="420"/>
      <c r="BX17" s="420"/>
      <c r="BY17" s="420"/>
      <c r="BZ17" s="420"/>
      <c r="CA17" s="420"/>
      <c r="CB17" s="420"/>
      <c r="CC17" s="420"/>
      <c r="CD17" s="420"/>
      <c r="CE17" s="420"/>
      <c r="CF17" s="420"/>
      <c r="CG17" s="420"/>
      <c r="CH17" s="420"/>
      <c r="CI17" s="420"/>
      <c r="CJ17" s="420"/>
      <c r="CK17" s="420"/>
      <c r="CL17" s="420"/>
      <c r="CM17" s="420"/>
      <c r="CN17" s="420"/>
      <c r="CO17" s="420"/>
      <c r="CP17" s="420"/>
      <c r="CQ17" s="420"/>
      <c r="CR17" s="420"/>
      <c r="CS17" s="420"/>
      <c r="CT17" s="420"/>
      <c r="CU17" s="420"/>
      <c r="CV17" s="420"/>
      <c r="CW17" s="420"/>
      <c r="CX17" s="420"/>
      <c r="CY17" s="420"/>
      <c r="CZ17" s="420"/>
      <c r="DA17" s="420"/>
      <c r="DB17" s="420"/>
      <c r="DC17" s="420"/>
      <c r="DD17" s="420"/>
      <c r="DE17" s="420"/>
      <c r="DF17" s="291"/>
      <c r="DG17" s="291"/>
      <c r="DH17" s="291"/>
      <c r="DI17" s="291"/>
      <c r="DJ17" s="291"/>
      <c r="DK17" s="291"/>
      <c r="DL17" s="291"/>
      <c r="DM17" s="291"/>
      <c r="DN17" s="291"/>
      <c r="DO17" s="291"/>
      <c r="DP17" s="291"/>
      <c r="DQ17" s="291"/>
      <c r="DR17" s="291"/>
      <c r="DS17" s="291"/>
      <c r="DT17" s="291"/>
      <c r="DU17" s="291"/>
      <c r="DV17" s="291"/>
      <c r="DW17" s="291"/>
    </row>
    <row r="18" spans="1:351" s="290" customFormat="1" ht="13.5">
      <c r="A18" s="385"/>
      <c r="B18" s="420"/>
      <c r="C18" s="420"/>
      <c r="D18" s="420"/>
      <c r="E18" s="420"/>
      <c r="F18" s="420"/>
      <c r="G18" s="420"/>
      <c r="H18" s="420"/>
      <c r="I18" s="420"/>
      <c r="J18" s="420"/>
      <c r="K18" s="420"/>
      <c r="L18" s="420"/>
      <c r="M18" s="420"/>
      <c r="N18" s="420"/>
      <c r="O18" s="420"/>
      <c r="P18" s="420"/>
      <c r="Q18" s="420"/>
      <c r="R18" s="420"/>
      <c r="S18" s="420"/>
      <c r="T18" s="420"/>
      <c r="U18" s="420"/>
      <c r="V18" s="420"/>
      <c r="W18" s="420"/>
      <c r="X18" s="420"/>
      <c r="Y18" s="420"/>
      <c r="Z18" s="420"/>
      <c r="AA18" s="420"/>
      <c r="AB18" s="420"/>
      <c r="AC18" s="420"/>
      <c r="AD18" s="420"/>
      <c r="AE18" s="420"/>
      <c r="AF18" s="420"/>
      <c r="AG18" s="420"/>
      <c r="AH18" s="420"/>
      <c r="AI18" s="420"/>
      <c r="AJ18" s="420"/>
      <c r="AK18" s="420"/>
      <c r="AL18" s="420"/>
      <c r="AM18" s="420"/>
      <c r="AN18" s="420"/>
      <c r="AO18" s="420"/>
      <c r="AP18" s="420"/>
      <c r="AQ18" s="420"/>
      <c r="AR18" s="420"/>
      <c r="AS18" s="420"/>
      <c r="AT18" s="420"/>
      <c r="AU18" s="420"/>
      <c r="AV18" s="420"/>
      <c r="AW18" s="420"/>
      <c r="AX18" s="420"/>
      <c r="AY18" s="420"/>
      <c r="AZ18" s="420"/>
      <c r="BA18" s="420"/>
      <c r="BB18" s="420"/>
      <c r="BC18" s="420"/>
      <c r="BD18" s="420"/>
      <c r="BE18" s="420"/>
      <c r="BF18" s="420"/>
      <c r="BG18" s="420"/>
      <c r="BH18" s="420"/>
      <c r="BI18" s="420"/>
      <c r="BJ18" s="420"/>
      <c r="BK18" s="420"/>
      <c r="BL18" s="420"/>
      <c r="BM18" s="420"/>
      <c r="BN18" s="420"/>
      <c r="BO18" s="420"/>
      <c r="BP18" s="420"/>
      <c r="BQ18" s="420"/>
      <c r="BR18" s="420"/>
      <c r="BS18" s="420"/>
      <c r="BT18" s="420"/>
      <c r="BU18" s="420"/>
      <c r="BV18" s="420"/>
      <c r="BW18" s="420"/>
      <c r="BX18" s="420"/>
      <c r="BY18" s="420"/>
      <c r="BZ18" s="420"/>
      <c r="CA18" s="420"/>
      <c r="CB18" s="420"/>
      <c r="CC18" s="420"/>
      <c r="CD18" s="420"/>
      <c r="CE18" s="420"/>
      <c r="CF18" s="420"/>
      <c r="CG18" s="420"/>
      <c r="CH18" s="420"/>
      <c r="CI18" s="420"/>
      <c r="CJ18" s="420"/>
      <c r="CK18" s="420"/>
      <c r="CL18" s="420"/>
      <c r="CM18" s="420"/>
      <c r="CN18" s="420"/>
      <c r="CO18" s="420"/>
      <c r="CP18" s="420"/>
      <c r="CQ18" s="420"/>
      <c r="CR18" s="420"/>
      <c r="CS18" s="420"/>
      <c r="CT18" s="420"/>
      <c r="CU18" s="420"/>
      <c r="CV18" s="420"/>
      <c r="CW18" s="420"/>
      <c r="CX18" s="420"/>
      <c r="CY18" s="420"/>
      <c r="CZ18" s="420"/>
      <c r="DA18" s="420"/>
      <c r="DB18" s="420"/>
      <c r="DC18" s="420"/>
      <c r="DD18" s="420"/>
      <c r="DE18" s="420"/>
      <c r="DF18" s="291"/>
      <c r="DG18" s="291"/>
      <c r="DH18" s="291"/>
      <c r="DI18" s="291"/>
      <c r="DJ18" s="291"/>
      <c r="DK18" s="291"/>
      <c r="DL18" s="291"/>
      <c r="DM18" s="291"/>
      <c r="DN18" s="291"/>
      <c r="DO18" s="291"/>
      <c r="DP18" s="291"/>
      <c r="DQ18" s="291"/>
      <c r="DR18" s="291"/>
      <c r="DS18" s="291"/>
      <c r="DT18" s="291"/>
      <c r="DU18" s="291"/>
      <c r="DV18" s="291"/>
      <c r="DW18" s="291"/>
    </row>
    <row r="19" spans="1:351" ht="13.5">
      <c r="DD19" s="385"/>
      <c r="DE19" s="385"/>
    </row>
    <row r="20" spans="1:351" ht="13.5">
      <c r="DD20" s="385"/>
      <c r="DE20" s="385"/>
    </row>
    <row r="21" spans="1:351" ht="17.25">
      <c r="B21" s="419"/>
      <c r="C21" s="415"/>
      <c r="D21" s="415"/>
      <c r="E21" s="415"/>
      <c r="F21" s="415"/>
      <c r="G21" s="415"/>
      <c r="H21" s="415"/>
      <c r="I21" s="415"/>
      <c r="J21" s="415"/>
      <c r="K21" s="415"/>
      <c r="L21" s="415"/>
      <c r="M21" s="415"/>
      <c r="N21" s="418"/>
      <c r="O21" s="415"/>
      <c r="P21" s="415"/>
      <c r="Q21" s="415"/>
      <c r="R21" s="415"/>
      <c r="S21" s="415"/>
      <c r="T21" s="415"/>
      <c r="U21" s="415"/>
      <c r="V21" s="415"/>
      <c r="W21" s="415"/>
      <c r="X21" s="415"/>
      <c r="Y21" s="415"/>
      <c r="Z21" s="415"/>
      <c r="AA21" s="415"/>
      <c r="AB21" s="415"/>
      <c r="AC21" s="415"/>
      <c r="AD21" s="415"/>
      <c r="AE21" s="415"/>
      <c r="AF21" s="415"/>
      <c r="AG21" s="415"/>
      <c r="AH21" s="415"/>
      <c r="AI21" s="415"/>
      <c r="AJ21" s="415"/>
      <c r="AK21" s="415"/>
      <c r="AL21" s="415"/>
      <c r="AM21" s="415"/>
      <c r="AN21" s="415"/>
      <c r="AO21" s="415"/>
      <c r="AP21" s="415"/>
      <c r="AQ21" s="415"/>
      <c r="AR21" s="415"/>
      <c r="AS21" s="415"/>
      <c r="AT21" s="418"/>
      <c r="AU21" s="415"/>
      <c r="AV21" s="415"/>
      <c r="AW21" s="415"/>
      <c r="AX21" s="415"/>
      <c r="AY21" s="415"/>
      <c r="AZ21" s="415"/>
      <c r="BA21" s="415"/>
      <c r="BB21" s="415"/>
      <c r="BC21" s="415"/>
      <c r="BD21" s="415"/>
      <c r="BE21" s="415"/>
      <c r="BF21" s="418"/>
      <c r="BG21" s="415"/>
      <c r="BH21" s="415"/>
      <c r="BI21" s="415"/>
      <c r="BJ21" s="415"/>
      <c r="BK21" s="415"/>
      <c r="BL21" s="415"/>
      <c r="BM21" s="415"/>
      <c r="BN21" s="415"/>
      <c r="BO21" s="415"/>
      <c r="BP21" s="415"/>
      <c r="BQ21" s="415"/>
      <c r="BR21" s="418"/>
      <c r="BS21" s="415"/>
      <c r="BT21" s="415"/>
      <c r="BU21" s="415"/>
      <c r="BV21" s="415"/>
      <c r="BW21" s="415"/>
      <c r="BX21" s="415"/>
      <c r="BY21" s="415"/>
      <c r="BZ21" s="415"/>
      <c r="CA21" s="415"/>
      <c r="CB21" s="415"/>
      <c r="CC21" s="415"/>
      <c r="CD21" s="418"/>
      <c r="CE21" s="415"/>
      <c r="CF21" s="415"/>
      <c r="CG21" s="415"/>
      <c r="CH21" s="415"/>
      <c r="CI21" s="415"/>
      <c r="CJ21" s="415"/>
      <c r="CK21" s="415"/>
      <c r="CL21" s="415"/>
      <c r="CM21" s="415"/>
      <c r="CN21" s="415"/>
      <c r="CO21" s="415"/>
      <c r="CP21" s="418"/>
      <c r="CQ21" s="415"/>
      <c r="CR21" s="415"/>
      <c r="CS21" s="415"/>
      <c r="CT21" s="415"/>
      <c r="CU21" s="415"/>
      <c r="CV21" s="415"/>
      <c r="CW21" s="415"/>
      <c r="CX21" s="415"/>
      <c r="CY21" s="415"/>
      <c r="CZ21" s="415"/>
      <c r="DA21" s="415"/>
      <c r="DB21" s="418"/>
      <c r="DC21" s="415"/>
      <c r="DD21" s="414"/>
      <c r="DE21" s="385"/>
      <c r="MM21" s="417"/>
    </row>
    <row r="22" spans="1:351" ht="17.25">
      <c r="B22" s="386"/>
      <c r="MM22" s="417"/>
    </row>
    <row r="23" spans="1:351" ht="13.5">
      <c r="B23" s="386"/>
    </row>
    <row r="24" spans="1:351" ht="13.5">
      <c r="B24" s="386"/>
    </row>
    <row r="25" spans="1:351" ht="13.5">
      <c r="B25" s="386"/>
    </row>
    <row r="26" spans="1:351" ht="13.5">
      <c r="B26" s="386"/>
    </row>
    <row r="27" spans="1:351" ht="13.5">
      <c r="B27" s="386"/>
    </row>
    <row r="28" spans="1:351" ht="13.5">
      <c r="B28" s="386"/>
    </row>
    <row r="29" spans="1:351" ht="13.5">
      <c r="B29" s="386"/>
    </row>
    <row r="30" spans="1:351" ht="13.5">
      <c r="B30" s="386"/>
    </row>
    <row r="31" spans="1:351" ht="13.5">
      <c r="B31" s="386"/>
    </row>
    <row r="32" spans="1:351" ht="13.5">
      <c r="B32" s="386"/>
    </row>
    <row r="33" spans="2:109" ht="13.5">
      <c r="B33" s="386"/>
    </row>
    <row r="34" spans="2:109" ht="13.5">
      <c r="B34" s="386"/>
    </row>
    <row r="35" spans="2:109" ht="13.5">
      <c r="B35" s="386"/>
    </row>
    <row r="36" spans="2:109" ht="13.5">
      <c r="B36" s="386"/>
    </row>
    <row r="37" spans="2:109" ht="13.5">
      <c r="B37" s="386"/>
    </row>
    <row r="38" spans="2:109" ht="13.5">
      <c r="B38" s="386"/>
    </row>
    <row r="39" spans="2:109" ht="13.5">
      <c r="B39" s="391"/>
      <c r="C39" s="390"/>
      <c r="D39" s="390"/>
      <c r="E39" s="390"/>
      <c r="F39" s="390"/>
      <c r="G39" s="390"/>
      <c r="H39" s="390"/>
      <c r="I39" s="390"/>
      <c r="J39" s="390"/>
      <c r="K39" s="390"/>
      <c r="L39" s="390"/>
      <c r="M39" s="390"/>
      <c r="N39" s="390"/>
      <c r="O39" s="390"/>
      <c r="P39" s="390"/>
      <c r="Q39" s="390"/>
      <c r="R39" s="390"/>
      <c r="S39" s="390"/>
      <c r="T39" s="390"/>
      <c r="U39" s="390"/>
      <c r="V39" s="390"/>
      <c r="W39" s="390"/>
      <c r="X39" s="390"/>
      <c r="Y39" s="390"/>
      <c r="Z39" s="390"/>
      <c r="AA39" s="390"/>
      <c r="AB39" s="390"/>
      <c r="AC39" s="390"/>
      <c r="AD39" s="390"/>
      <c r="AE39" s="390"/>
      <c r="AF39" s="390"/>
      <c r="AG39" s="390"/>
      <c r="AH39" s="390"/>
      <c r="AI39" s="390"/>
      <c r="AJ39" s="390"/>
      <c r="AK39" s="390"/>
      <c r="AL39" s="390"/>
      <c r="AM39" s="390"/>
      <c r="AN39" s="390"/>
      <c r="AO39" s="390"/>
      <c r="AP39" s="390"/>
      <c r="AQ39" s="390"/>
      <c r="AR39" s="390"/>
      <c r="AS39" s="390"/>
      <c r="AT39" s="390"/>
      <c r="AU39" s="390"/>
      <c r="AV39" s="390"/>
      <c r="AW39" s="390"/>
      <c r="AX39" s="390"/>
      <c r="AY39" s="390"/>
      <c r="AZ39" s="390"/>
      <c r="BA39" s="390"/>
      <c r="BB39" s="390"/>
      <c r="BC39" s="390"/>
      <c r="BD39" s="390"/>
      <c r="BE39" s="390"/>
      <c r="BF39" s="390"/>
      <c r="BG39" s="390"/>
      <c r="BH39" s="390"/>
      <c r="BI39" s="390"/>
      <c r="BJ39" s="390"/>
      <c r="BK39" s="390"/>
      <c r="BL39" s="390"/>
      <c r="BM39" s="390"/>
      <c r="BN39" s="390"/>
      <c r="BO39" s="390"/>
      <c r="BP39" s="390"/>
      <c r="BQ39" s="390"/>
      <c r="BR39" s="390"/>
      <c r="BS39" s="390"/>
      <c r="BT39" s="390"/>
      <c r="BU39" s="390"/>
      <c r="BV39" s="390"/>
      <c r="BW39" s="390"/>
      <c r="BX39" s="390"/>
      <c r="BY39" s="390"/>
      <c r="BZ39" s="390"/>
      <c r="CA39" s="390"/>
      <c r="CB39" s="390"/>
      <c r="CC39" s="390"/>
      <c r="CD39" s="390"/>
      <c r="CE39" s="390"/>
      <c r="CF39" s="390"/>
      <c r="CG39" s="390"/>
      <c r="CH39" s="390"/>
      <c r="CI39" s="390"/>
      <c r="CJ39" s="390"/>
      <c r="CK39" s="390"/>
      <c r="CL39" s="390"/>
      <c r="CM39" s="390"/>
      <c r="CN39" s="390"/>
      <c r="CO39" s="390"/>
      <c r="CP39" s="390"/>
      <c r="CQ39" s="390"/>
      <c r="CR39" s="390"/>
      <c r="CS39" s="390"/>
      <c r="CT39" s="390"/>
      <c r="CU39" s="390"/>
      <c r="CV39" s="390"/>
      <c r="CW39" s="390"/>
      <c r="CX39" s="390"/>
      <c r="CY39" s="390"/>
      <c r="CZ39" s="390"/>
      <c r="DA39" s="390"/>
      <c r="DB39" s="390"/>
      <c r="DC39" s="390"/>
      <c r="DD39" s="389"/>
    </row>
    <row r="40" spans="2:109" ht="13.5">
      <c r="B40" s="406"/>
      <c r="DD40" s="406"/>
      <c r="DE40" s="385"/>
    </row>
    <row r="41" spans="2:109" ht="17.25">
      <c r="B41" s="416" t="s">
        <v>621</v>
      </c>
      <c r="C41" s="415"/>
      <c r="D41" s="415"/>
      <c r="E41" s="415"/>
      <c r="F41" s="415"/>
      <c r="G41" s="415"/>
      <c r="H41" s="415"/>
      <c r="I41" s="415"/>
      <c r="J41" s="415"/>
      <c r="K41" s="415"/>
      <c r="L41" s="415"/>
      <c r="M41" s="415"/>
      <c r="N41" s="415"/>
      <c r="O41" s="415"/>
      <c r="P41" s="415"/>
      <c r="Q41" s="415"/>
      <c r="R41" s="415"/>
      <c r="S41" s="415"/>
      <c r="T41" s="415"/>
      <c r="U41" s="415"/>
      <c r="V41" s="415"/>
      <c r="W41" s="415"/>
      <c r="X41" s="415"/>
      <c r="Y41" s="415"/>
      <c r="Z41" s="415"/>
      <c r="AA41" s="415"/>
      <c r="AB41" s="415"/>
      <c r="AC41" s="415"/>
      <c r="AD41" s="415"/>
      <c r="AE41" s="415"/>
      <c r="AF41" s="415"/>
      <c r="AG41" s="415"/>
      <c r="AH41" s="415"/>
      <c r="AI41" s="415"/>
      <c r="AJ41" s="415"/>
      <c r="AK41" s="415"/>
      <c r="AL41" s="415"/>
      <c r="AM41" s="415"/>
      <c r="AN41" s="415"/>
      <c r="AO41" s="415"/>
      <c r="AP41" s="415"/>
      <c r="AQ41" s="415"/>
      <c r="AR41" s="415"/>
      <c r="AS41" s="415"/>
      <c r="AT41" s="415"/>
      <c r="AU41" s="415"/>
      <c r="AV41" s="415"/>
      <c r="AW41" s="415"/>
      <c r="AX41" s="415"/>
      <c r="AY41" s="415"/>
      <c r="AZ41" s="415"/>
      <c r="BA41" s="415"/>
      <c r="BB41" s="415"/>
      <c r="BC41" s="415"/>
      <c r="BD41" s="415"/>
      <c r="BE41" s="415"/>
      <c r="BF41" s="415"/>
      <c r="BG41" s="415"/>
      <c r="BH41" s="415"/>
      <c r="BI41" s="415"/>
      <c r="BJ41" s="415"/>
      <c r="BK41" s="415"/>
      <c r="BL41" s="415"/>
      <c r="BM41" s="415"/>
      <c r="BN41" s="415"/>
      <c r="BO41" s="415"/>
      <c r="BP41" s="415"/>
      <c r="BQ41" s="415"/>
      <c r="BR41" s="415"/>
      <c r="BS41" s="415"/>
      <c r="BT41" s="415"/>
      <c r="BU41" s="415"/>
      <c r="BV41" s="415"/>
      <c r="BW41" s="415"/>
      <c r="BX41" s="415"/>
      <c r="BY41" s="415"/>
      <c r="BZ41" s="415"/>
      <c r="CA41" s="415"/>
      <c r="CB41" s="415"/>
      <c r="CC41" s="415"/>
      <c r="CD41" s="415"/>
      <c r="CE41" s="415"/>
      <c r="CF41" s="415"/>
      <c r="CG41" s="415"/>
      <c r="CH41" s="415"/>
      <c r="CI41" s="415"/>
      <c r="CJ41" s="415"/>
      <c r="CK41" s="415"/>
      <c r="CL41" s="415"/>
      <c r="CM41" s="415"/>
      <c r="CN41" s="415"/>
      <c r="CO41" s="415"/>
      <c r="CP41" s="415"/>
      <c r="CQ41" s="415"/>
      <c r="CR41" s="415"/>
      <c r="CS41" s="415"/>
      <c r="CT41" s="415"/>
      <c r="CU41" s="415"/>
      <c r="CV41" s="415"/>
      <c r="CW41" s="415"/>
      <c r="CX41" s="415"/>
      <c r="CY41" s="415"/>
      <c r="CZ41" s="415"/>
      <c r="DA41" s="415"/>
      <c r="DB41" s="415"/>
      <c r="DC41" s="415"/>
      <c r="DD41" s="414"/>
    </row>
    <row r="42" spans="2:109" ht="13.5">
      <c r="B42" s="386"/>
      <c r="G42" s="402"/>
      <c r="I42" s="401"/>
      <c r="J42" s="401"/>
      <c r="K42" s="401"/>
      <c r="AM42" s="402"/>
      <c r="AN42" s="402" t="s">
        <v>618</v>
      </c>
      <c r="AP42" s="401"/>
      <c r="AQ42" s="401"/>
      <c r="AR42" s="401"/>
      <c r="AY42" s="402"/>
      <c r="BA42" s="401"/>
      <c r="BB42" s="401"/>
      <c r="BC42" s="401"/>
      <c r="BK42" s="402"/>
      <c r="BM42" s="401"/>
      <c r="BN42" s="401"/>
      <c r="BO42" s="401"/>
      <c r="BW42" s="402"/>
      <c r="BY42" s="401"/>
      <c r="BZ42" s="401"/>
      <c r="CA42" s="401"/>
      <c r="CI42" s="402"/>
      <c r="CK42" s="401"/>
      <c r="CL42" s="401"/>
      <c r="CM42" s="401"/>
      <c r="CU42" s="402"/>
      <c r="CW42" s="401"/>
      <c r="CX42" s="401"/>
      <c r="CY42" s="401"/>
    </row>
    <row r="43" spans="2:109" ht="13.5" customHeight="1">
      <c r="B43" s="386"/>
      <c r="AN43" s="1309" t="s">
        <v>624</v>
      </c>
      <c r="AO43" s="1310"/>
      <c r="AP43" s="1310"/>
      <c r="AQ43" s="1310"/>
      <c r="AR43" s="1310"/>
      <c r="AS43" s="1310"/>
      <c r="AT43" s="1310"/>
      <c r="AU43" s="1310"/>
      <c r="AV43" s="1310"/>
      <c r="AW43" s="1310"/>
      <c r="AX43" s="1310"/>
      <c r="AY43" s="1310"/>
      <c r="AZ43" s="1310"/>
      <c r="BA43" s="1310"/>
      <c r="BB43" s="1310"/>
      <c r="BC43" s="1310"/>
      <c r="BD43" s="1310"/>
      <c r="BE43" s="1310"/>
      <c r="BF43" s="1310"/>
      <c r="BG43" s="1310"/>
      <c r="BH43" s="1310"/>
      <c r="BI43" s="1310"/>
      <c r="BJ43" s="1310"/>
      <c r="BK43" s="1310"/>
      <c r="BL43" s="1310"/>
      <c r="BM43" s="1310"/>
      <c r="BN43" s="1310"/>
      <c r="BO43" s="1310"/>
      <c r="BP43" s="1310"/>
      <c r="BQ43" s="1310"/>
      <c r="BR43" s="1310"/>
      <c r="BS43" s="1310"/>
      <c r="BT43" s="1310"/>
      <c r="BU43" s="1310"/>
      <c r="BV43" s="1310"/>
      <c r="BW43" s="1310"/>
      <c r="BX43" s="1310"/>
      <c r="BY43" s="1310"/>
      <c r="BZ43" s="1310"/>
      <c r="CA43" s="1310"/>
      <c r="CB43" s="1310"/>
      <c r="CC43" s="1310"/>
      <c r="CD43" s="1310"/>
      <c r="CE43" s="1310"/>
      <c r="CF43" s="1310"/>
      <c r="CG43" s="1310"/>
      <c r="CH43" s="1310"/>
      <c r="CI43" s="1310"/>
      <c r="CJ43" s="1310"/>
      <c r="CK43" s="1310"/>
      <c r="CL43" s="1310"/>
      <c r="CM43" s="1310"/>
      <c r="CN43" s="1310"/>
      <c r="CO43" s="1310"/>
      <c r="CP43" s="1310"/>
      <c r="CQ43" s="1310"/>
      <c r="CR43" s="1310"/>
      <c r="CS43" s="1310"/>
      <c r="CT43" s="1310"/>
      <c r="CU43" s="1310"/>
      <c r="CV43" s="1310"/>
      <c r="CW43" s="1310"/>
      <c r="CX43" s="1310"/>
      <c r="CY43" s="1310"/>
      <c r="CZ43" s="1310"/>
      <c r="DA43" s="1310"/>
      <c r="DB43" s="1310"/>
      <c r="DC43" s="1311"/>
    </row>
    <row r="44" spans="2:109" ht="13.5">
      <c r="B44" s="386"/>
      <c r="AN44" s="1312"/>
      <c r="AO44" s="1313"/>
      <c r="AP44" s="1313"/>
      <c r="AQ44" s="1313"/>
      <c r="AR44" s="1313"/>
      <c r="AS44" s="1313"/>
      <c r="AT44" s="1313"/>
      <c r="AU44" s="1313"/>
      <c r="AV44" s="1313"/>
      <c r="AW44" s="1313"/>
      <c r="AX44" s="1313"/>
      <c r="AY44" s="1313"/>
      <c r="AZ44" s="1313"/>
      <c r="BA44" s="1313"/>
      <c r="BB44" s="1313"/>
      <c r="BC44" s="1313"/>
      <c r="BD44" s="1313"/>
      <c r="BE44" s="1313"/>
      <c r="BF44" s="1313"/>
      <c r="BG44" s="1313"/>
      <c r="BH44" s="1313"/>
      <c r="BI44" s="1313"/>
      <c r="BJ44" s="1313"/>
      <c r="BK44" s="1313"/>
      <c r="BL44" s="1313"/>
      <c r="BM44" s="1313"/>
      <c r="BN44" s="1313"/>
      <c r="BO44" s="1313"/>
      <c r="BP44" s="1313"/>
      <c r="BQ44" s="1313"/>
      <c r="BR44" s="1313"/>
      <c r="BS44" s="1313"/>
      <c r="BT44" s="1313"/>
      <c r="BU44" s="1313"/>
      <c r="BV44" s="1313"/>
      <c r="BW44" s="1313"/>
      <c r="BX44" s="1313"/>
      <c r="BY44" s="1313"/>
      <c r="BZ44" s="1313"/>
      <c r="CA44" s="1313"/>
      <c r="CB44" s="1313"/>
      <c r="CC44" s="1313"/>
      <c r="CD44" s="1313"/>
      <c r="CE44" s="1313"/>
      <c r="CF44" s="1313"/>
      <c r="CG44" s="1313"/>
      <c r="CH44" s="1313"/>
      <c r="CI44" s="1313"/>
      <c r="CJ44" s="1313"/>
      <c r="CK44" s="1313"/>
      <c r="CL44" s="1313"/>
      <c r="CM44" s="1313"/>
      <c r="CN44" s="1313"/>
      <c r="CO44" s="1313"/>
      <c r="CP44" s="1313"/>
      <c r="CQ44" s="1313"/>
      <c r="CR44" s="1313"/>
      <c r="CS44" s="1313"/>
      <c r="CT44" s="1313"/>
      <c r="CU44" s="1313"/>
      <c r="CV44" s="1313"/>
      <c r="CW44" s="1313"/>
      <c r="CX44" s="1313"/>
      <c r="CY44" s="1313"/>
      <c r="CZ44" s="1313"/>
      <c r="DA44" s="1313"/>
      <c r="DB44" s="1313"/>
      <c r="DC44" s="1314"/>
    </row>
    <row r="45" spans="2:109" ht="13.5">
      <c r="B45" s="386"/>
      <c r="AN45" s="1312"/>
      <c r="AO45" s="1313"/>
      <c r="AP45" s="1313"/>
      <c r="AQ45" s="1313"/>
      <c r="AR45" s="1313"/>
      <c r="AS45" s="1313"/>
      <c r="AT45" s="1313"/>
      <c r="AU45" s="1313"/>
      <c r="AV45" s="1313"/>
      <c r="AW45" s="1313"/>
      <c r="AX45" s="1313"/>
      <c r="AY45" s="1313"/>
      <c r="AZ45" s="1313"/>
      <c r="BA45" s="1313"/>
      <c r="BB45" s="1313"/>
      <c r="BC45" s="1313"/>
      <c r="BD45" s="1313"/>
      <c r="BE45" s="1313"/>
      <c r="BF45" s="1313"/>
      <c r="BG45" s="1313"/>
      <c r="BH45" s="1313"/>
      <c r="BI45" s="1313"/>
      <c r="BJ45" s="1313"/>
      <c r="BK45" s="1313"/>
      <c r="BL45" s="1313"/>
      <c r="BM45" s="1313"/>
      <c r="BN45" s="1313"/>
      <c r="BO45" s="1313"/>
      <c r="BP45" s="1313"/>
      <c r="BQ45" s="1313"/>
      <c r="BR45" s="1313"/>
      <c r="BS45" s="1313"/>
      <c r="BT45" s="1313"/>
      <c r="BU45" s="1313"/>
      <c r="BV45" s="1313"/>
      <c r="BW45" s="1313"/>
      <c r="BX45" s="1313"/>
      <c r="BY45" s="1313"/>
      <c r="BZ45" s="1313"/>
      <c r="CA45" s="1313"/>
      <c r="CB45" s="1313"/>
      <c r="CC45" s="1313"/>
      <c r="CD45" s="1313"/>
      <c r="CE45" s="1313"/>
      <c r="CF45" s="1313"/>
      <c r="CG45" s="1313"/>
      <c r="CH45" s="1313"/>
      <c r="CI45" s="1313"/>
      <c r="CJ45" s="1313"/>
      <c r="CK45" s="1313"/>
      <c r="CL45" s="1313"/>
      <c r="CM45" s="1313"/>
      <c r="CN45" s="1313"/>
      <c r="CO45" s="1313"/>
      <c r="CP45" s="1313"/>
      <c r="CQ45" s="1313"/>
      <c r="CR45" s="1313"/>
      <c r="CS45" s="1313"/>
      <c r="CT45" s="1313"/>
      <c r="CU45" s="1313"/>
      <c r="CV45" s="1313"/>
      <c r="CW45" s="1313"/>
      <c r="CX45" s="1313"/>
      <c r="CY45" s="1313"/>
      <c r="CZ45" s="1313"/>
      <c r="DA45" s="1313"/>
      <c r="DB45" s="1313"/>
      <c r="DC45" s="1314"/>
    </row>
    <row r="46" spans="2:109" ht="13.5">
      <c r="B46" s="386"/>
      <c r="AN46" s="1312"/>
      <c r="AO46" s="1313"/>
      <c r="AP46" s="1313"/>
      <c r="AQ46" s="1313"/>
      <c r="AR46" s="1313"/>
      <c r="AS46" s="1313"/>
      <c r="AT46" s="1313"/>
      <c r="AU46" s="1313"/>
      <c r="AV46" s="1313"/>
      <c r="AW46" s="1313"/>
      <c r="AX46" s="1313"/>
      <c r="AY46" s="1313"/>
      <c r="AZ46" s="1313"/>
      <c r="BA46" s="1313"/>
      <c r="BB46" s="1313"/>
      <c r="BC46" s="1313"/>
      <c r="BD46" s="1313"/>
      <c r="BE46" s="1313"/>
      <c r="BF46" s="1313"/>
      <c r="BG46" s="1313"/>
      <c r="BH46" s="1313"/>
      <c r="BI46" s="1313"/>
      <c r="BJ46" s="1313"/>
      <c r="BK46" s="1313"/>
      <c r="BL46" s="1313"/>
      <c r="BM46" s="1313"/>
      <c r="BN46" s="1313"/>
      <c r="BO46" s="1313"/>
      <c r="BP46" s="1313"/>
      <c r="BQ46" s="1313"/>
      <c r="BR46" s="1313"/>
      <c r="BS46" s="1313"/>
      <c r="BT46" s="1313"/>
      <c r="BU46" s="1313"/>
      <c r="BV46" s="1313"/>
      <c r="BW46" s="1313"/>
      <c r="BX46" s="1313"/>
      <c r="BY46" s="1313"/>
      <c r="BZ46" s="1313"/>
      <c r="CA46" s="1313"/>
      <c r="CB46" s="1313"/>
      <c r="CC46" s="1313"/>
      <c r="CD46" s="1313"/>
      <c r="CE46" s="1313"/>
      <c r="CF46" s="1313"/>
      <c r="CG46" s="1313"/>
      <c r="CH46" s="1313"/>
      <c r="CI46" s="1313"/>
      <c r="CJ46" s="1313"/>
      <c r="CK46" s="1313"/>
      <c r="CL46" s="1313"/>
      <c r="CM46" s="1313"/>
      <c r="CN46" s="1313"/>
      <c r="CO46" s="1313"/>
      <c r="CP46" s="1313"/>
      <c r="CQ46" s="1313"/>
      <c r="CR46" s="1313"/>
      <c r="CS46" s="1313"/>
      <c r="CT46" s="1313"/>
      <c r="CU46" s="1313"/>
      <c r="CV46" s="1313"/>
      <c r="CW46" s="1313"/>
      <c r="CX46" s="1313"/>
      <c r="CY46" s="1313"/>
      <c r="CZ46" s="1313"/>
      <c r="DA46" s="1313"/>
      <c r="DB46" s="1313"/>
      <c r="DC46" s="1314"/>
    </row>
    <row r="47" spans="2:109" ht="13.5">
      <c r="B47" s="386"/>
      <c r="AN47" s="1315"/>
      <c r="AO47" s="1316"/>
      <c r="AP47" s="1316"/>
      <c r="AQ47" s="1316"/>
      <c r="AR47" s="1316"/>
      <c r="AS47" s="1316"/>
      <c r="AT47" s="1316"/>
      <c r="AU47" s="1316"/>
      <c r="AV47" s="1316"/>
      <c r="AW47" s="1316"/>
      <c r="AX47" s="1316"/>
      <c r="AY47" s="1316"/>
      <c r="AZ47" s="1316"/>
      <c r="BA47" s="1316"/>
      <c r="BB47" s="1316"/>
      <c r="BC47" s="1316"/>
      <c r="BD47" s="1316"/>
      <c r="BE47" s="1316"/>
      <c r="BF47" s="1316"/>
      <c r="BG47" s="1316"/>
      <c r="BH47" s="1316"/>
      <c r="BI47" s="1316"/>
      <c r="BJ47" s="1316"/>
      <c r="BK47" s="1316"/>
      <c r="BL47" s="1316"/>
      <c r="BM47" s="1316"/>
      <c r="BN47" s="1316"/>
      <c r="BO47" s="1316"/>
      <c r="BP47" s="1316"/>
      <c r="BQ47" s="1316"/>
      <c r="BR47" s="1316"/>
      <c r="BS47" s="1316"/>
      <c r="BT47" s="1316"/>
      <c r="BU47" s="1316"/>
      <c r="BV47" s="1316"/>
      <c r="BW47" s="1316"/>
      <c r="BX47" s="1316"/>
      <c r="BY47" s="1316"/>
      <c r="BZ47" s="1316"/>
      <c r="CA47" s="1316"/>
      <c r="CB47" s="1316"/>
      <c r="CC47" s="1316"/>
      <c r="CD47" s="1316"/>
      <c r="CE47" s="1316"/>
      <c r="CF47" s="1316"/>
      <c r="CG47" s="1316"/>
      <c r="CH47" s="1316"/>
      <c r="CI47" s="1316"/>
      <c r="CJ47" s="1316"/>
      <c r="CK47" s="1316"/>
      <c r="CL47" s="1316"/>
      <c r="CM47" s="1316"/>
      <c r="CN47" s="1316"/>
      <c r="CO47" s="1316"/>
      <c r="CP47" s="1316"/>
      <c r="CQ47" s="1316"/>
      <c r="CR47" s="1316"/>
      <c r="CS47" s="1316"/>
      <c r="CT47" s="1316"/>
      <c r="CU47" s="1316"/>
      <c r="CV47" s="1316"/>
      <c r="CW47" s="1316"/>
      <c r="CX47" s="1316"/>
      <c r="CY47" s="1316"/>
      <c r="CZ47" s="1316"/>
      <c r="DA47" s="1316"/>
      <c r="DB47" s="1316"/>
      <c r="DC47" s="1317"/>
    </row>
    <row r="48" spans="2:109" ht="13.5">
      <c r="B48" s="386"/>
      <c r="H48" s="393"/>
      <c r="I48" s="393"/>
      <c r="J48" s="393"/>
      <c r="AN48" s="393"/>
      <c r="AO48" s="393"/>
      <c r="AP48" s="393"/>
      <c r="AZ48" s="393"/>
      <c r="BA48" s="393"/>
      <c r="BB48" s="393"/>
      <c r="BL48" s="393"/>
      <c r="BM48" s="393"/>
      <c r="BN48" s="393"/>
      <c r="BX48" s="393"/>
      <c r="BY48" s="393"/>
      <c r="BZ48" s="393"/>
      <c r="CJ48" s="393"/>
      <c r="CK48" s="393"/>
      <c r="CL48" s="393"/>
      <c r="CV48" s="393"/>
      <c r="CW48" s="393"/>
      <c r="CX48" s="393"/>
    </row>
    <row r="49" spans="1:109" ht="13.5">
      <c r="B49" s="386"/>
      <c r="AN49" s="385" t="s">
        <v>617</v>
      </c>
    </row>
    <row r="50" spans="1:109" ht="13.5">
      <c r="B50" s="386"/>
      <c r="G50" s="1318"/>
      <c r="H50" s="1318"/>
      <c r="I50" s="1318"/>
      <c r="J50" s="1318"/>
      <c r="K50" s="395"/>
      <c r="L50" s="395"/>
      <c r="M50" s="394"/>
      <c r="N50" s="394"/>
      <c r="AN50" s="1319"/>
      <c r="AO50" s="1320"/>
      <c r="AP50" s="1320"/>
      <c r="AQ50" s="1320"/>
      <c r="AR50" s="1320"/>
      <c r="AS50" s="1320"/>
      <c r="AT50" s="1320"/>
      <c r="AU50" s="1320"/>
      <c r="AV50" s="1320"/>
      <c r="AW50" s="1320"/>
      <c r="AX50" s="1320"/>
      <c r="AY50" s="1320"/>
      <c r="AZ50" s="1320"/>
      <c r="BA50" s="1320"/>
      <c r="BB50" s="1320"/>
      <c r="BC50" s="1320"/>
      <c r="BD50" s="1320"/>
      <c r="BE50" s="1320"/>
      <c r="BF50" s="1320"/>
      <c r="BG50" s="1320"/>
      <c r="BH50" s="1320"/>
      <c r="BI50" s="1320"/>
      <c r="BJ50" s="1320"/>
      <c r="BK50" s="1320"/>
      <c r="BL50" s="1320"/>
      <c r="BM50" s="1320"/>
      <c r="BN50" s="1320"/>
      <c r="BO50" s="1321"/>
      <c r="BP50" s="1322" t="s">
        <v>571</v>
      </c>
      <c r="BQ50" s="1322"/>
      <c r="BR50" s="1322"/>
      <c r="BS50" s="1322"/>
      <c r="BT50" s="1322"/>
      <c r="BU50" s="1322"/>
      <c r="BV50" s="1322"/>
      <c r="BW50" s="1322"/>
      <c r="BX50" s="1322" t="s">
        <v>572</v>
      </c>
      <c r="BY50" s="1322"/>
      <c r="BZ50" s="1322"/>
      <c r="CA50" s="1322"/>
      <c r="CB50" s="1322"/>
      <c r="CC50" s="1322"/>
      <c r="CD50" s="1322"/>
      <c r="CE50" s="1322"/>
      <c r="CF50" s="1322" t="s">
        <v>573</v>
      </c>
      <c r="CG50" s="1322"/>
      <c r="CH50" s="1322"/>
      <c r="CI50" s="1322"/>
      <c r="CJ50" s="1322"/>
      <c r="CK50" s="1322"/>
      <c r="CL50" s="1322"/>
      <c r="CM50" s="1322"/>
      <c r="CN50" s="1322" t="s">
        <v>574</v>
      </c>
      <c r="CO50" s="1322"/>
      <c r="CP50" s="1322"/>
      <c r="CQ50" s="1322"/>
      <c r="CR50" s="1322"/>
      <c r="CS50" s="1322"/>
      <c r="CT50" s="1322"/>
      <c r="CU50" s="1322"/>
      <c r="CV50" s="1322" t="s">
        <v>575</v>
      </c>
      <c r="CW50" s="1322"/>
      <c r="CX50" s="1322"/>
      <c r="CY50" s="1322"/>
      <c r="CZ50" s="1322"/>
      <c r="DA50" s="1322"/>
      <c r="DB50" s="1322"/>
      <c r="DC50" s="1322"/>
    </row>
    <row r="51" spans="1:109" ht="13.5" customHeight="1">
      <c r="B51" s="386"/>
      <c r="G51" s="1308"/>
      <c r="H51" s="1308"/>
      <c r="I51" s="1325"/>
      <c r="J51" s="1325"/>
      <c r="K51" s="1306"/>
      <c r="L51" s="1306"/>
      <c r="M51" s="1306"/>
      <c r="N51" s="1306"/>
      <c r="AM51" s="393"/>
      <c r="AN51" s="1307" t="s">
        <v>616</v>
      </c>
      <c r="AO51" s="1307"/>
      <c r="AP51" s="1307"/>
      <c r="AQ51" s="1307"/>
      <c r="AR51" s="1307"/>
      <c r="AS51" s="1307"/>
      <c r="AT51" s="1307"/>
      <c r="AU51" s="1307"/>
      <c r="AV51" s="1307"/>
      <c r="AW51" s="1307"/>
      <c r="AX51" s="1307"/>
      <c r="AY51" s="1307"/>
      <c r="AZ51" s="1307"/>
      <c r="BA51" s="1307"/>
      <c r="BB51" s="1307" t="s">
        <v>614</v>
      </c>
      <c r="BC51" s="1307"/>
      <c r="BD51" s="1307"/>
      <c r="BE51" s="1307"/>
      <c r="BF51" s="1307"/>
      <c r="BG51" s="1307"/>
      <c r="BH51" s="1307"/>
      <c r="BI51" s="1307"/>
      <c r="BJ51" s="1307"/>
      <c r="BK51" s="1307"/>
      <c r="BL51" s="1307"/>
      <c r="BM51" s="1307"/>
      <c r="BN51" s="1307"/>
      <c r="BO51" s="1307"/>
      <c r="BP51" s="1323"/>
      <c r="BQ51" s="1305"/>
      <c r="BR51" s="1305"/>
      <c r="BS51" s="1305"/>
      <c r="BT51" s="1305"/>
      <c r="BU51" s="1305"/>
      <c r="BV51" s="1305"/>
      <c r="BW51" s="1305"/>
      <c r="BX51" s="1305"/>
      <c r="BY51" s="1305"/>
      <c r="BZ51" s="1305"/>
      <c r="CA51" s="1305"/>
      <c r="CB51" s="1305"/>
      <c r="CC51" s="1305"/>
      <c r="CD51" s="1305"/>
      <c r="CE51" s="1305"/>
      <c r="CF51" s="1305"/>
      <c r="CG51" s="1305"/>
      <c r="CH51" s="1305"/>
      <c r="CI51" s="1305"/>
      <c r="CJ51" s="1305"/>
      <c r="CK51" s="1305"/>
      <c r="CL51" s="1305"/>
      <c r="CM51" s="1305"/>
      <c r="CN51" s="1305"/>
      <c r="CO51" s="1305"/>
      <c r="CP51" s="1305"/>
      <c r="CQ51" s="1305"/>
      <c r="CR51" s="1305"/>
      <c r="CS51" s="1305"/>
      <c r="CT51" s="1305"/>
      <c r="CU51" s="1305"/>
      <c r="CV51" s="1305"/>
      <c r="CW51" s="1305"/>
      <c r="CX51" s="1305"/>
      <c r="CY51" s="1305"/>
      <c r="CZ51" s="1305"/>
      <c r="DA51" s="1305"/>
      <c r="DB51" s="1305"/>
      <c r="DC51" s="1305"/>
    </row>
    <row r="52" spans="1:109" ht="13.5">
      <c r="B52" s="386"/>
      <c r="G52" s="1308"/>
      <c r="H52" s="1308"/>
      <c r="I52" s="1325"/>
      <c r="J52" s="1325"/>
      <c r="K52" s="1306"/>
      <c r="L52" s="1306"/>
      <c r="M52" s="1306"/>
      <c r="N52" s="1306"/>
      <c r="AM52" s="393"/>
      <c r="AN52" s="1307"/>
      <c r="AO52" s="1307"/>
      <c r="AP52" s="1307"/>
      <c r="AQ52" s="1307"/>
      <c r="AR52" s="1307"/>
      <c r="AS52" s="1307"/>
      <c r="AT52" s="1307"/>
      <c r="AU52" s="1307"/>
      <c r="AV52" s="1307"/>
      <c r="AW52" s="1307"/>
      <c r="AX52" s="1307"/>
      <c r="AY52" s="1307"/>
      <c r="AZ52" s="1307"/>
      <c r="BA52" s="1307"/>
      <c r="BB52" s="1307"/>
      <c r="BC52" s="1307"/>
      <c r="BD52" s="1307"/>
      <c r="BE52" s="1307"/>
      <c r="BF52" s="1307"/>
      <c r="BG52" s="1307"/>
      <c r="BH52" s="1307"/>
      <c r="BI52" s="1307"/>
      <c r="BJ52" s="1307"/>
      <c r="BK52" s="1307"/>
      <c r="BL52" s="1307"/>
      <c r="BM52" s="1307"/>
      <c r="BN52" s="1307"/>
      <c r="BO52" s="1307"/>
      <c r="BP52" s="1305"/>
      <c r="BQ52" s="1305"/>
      <c r="BR52" s="1305"/>
      <c r="BS52" s="1305"/>
      <c r="BT52" s="1305"/>
      <c r="BU52" s="1305"/>
      <c r="BV52" s="1305"/>
      <c r="BW52" s="1305"/>
      <c r="BX52" s="1305"/>
      <c r="BY52" s="1305"/>
      <c r="BZ52" s="1305"/>
      <c r="CA52" s="1305"/>
      <c r="CB52" s="1305"/>
      <c r="CC52" s="1305"/>
      <c r="CD52" s="1305"/>
      <c r="CE52" s="1305"/>
      <c r="CF52" s="1305"/>
      <c r="CG52" s="1305"/>
      <c r="CH52" s="1305"/>
      <c r="CI52" s="1305"/>
      <c r="CJ52" s="1305"/>
      <c r="CK52" s="1305"/>
      <c r="CL52" s="1305"/>
      <c r="CM52" s="1305"/>
      <c r="CN52" s="1305"/>
      <c r="CO52" s="1305"/>
      <c r="CP52" s="1305"/>
      <c r="CQ52" s="1305"/>
      <c r="CR52" s="1305"/>
      <c r="CS52" s="1305"/>
      <c r="CT52" s="1305"/>
      <c r="CU52" s="1305"/>
      <c r="CV52" s="1305"/>
      <c r="CW52" s="1305"/>
      <c r="CX52" s="1305"/>
      <c r="CY52" s="1305"/>
      <c r="CZ52" s="1305"/>
      <c r="DA52" s="1305"/>
      <c r="DB52" s="1305"/>
      <c r="DC52" s="1305"/>
    </row>
    <row r="53" spans="1:109" ht="13.5">
      <c r="A53" s="401"/>
      <c r="B53" s="386"/>
      <c r="G53" s="1308"/>
      <c r="H53" s="1308"/>
      <c r="I53" s="1318"/>
      <c r="J53" s="1318"/>
      <c r="K53" s="1306"/>
      <c r="L53" s="1306"/>
      <c r="M53" s="1306"/>
      <c r="N53" s="1306"/>
      <c r="AM53" s="393"/>
      <c r="AN53" s="1307"/>
      <c r="AO53" s="1307"/>
      <c r="AP53" s="1307"/>
      <c r="AQ53" s="1307"/>
      <c r="AR53" s="1307"/>
      <c r="AS53" s="1307"/>
      <c r="AT53" s="1307"/>
      <c r="AU53" s="1307"/>
      <c r="AV53" s="1307"/>
      <c r="AW53" s="1307"/>
      <c r="AX53" s="1307"/>
      <c r="AY53" s="1307"/>
      <c r="AZ53" s="1307"/>
      <c r="BA53" s="1307"/>
      <c r="BB53" s="1307" t="s">
        <v>620</v>
      </c>
      <c r="BC53" s="1307"/>
      <c r="BD53" s="1307"/>
      <c r="BE53" s="1307"/>
      <c r="BF53" s="1307"/>
      <c r="BG53" s="1307"/>
      <c r="BH53" s="1307"/>
      <c r="BI53" s="1307"/>
      <c r="BJ53" s="1307"/>
      <c r="BK53" s="1307"/>
      <c r="BL53" s="1307"/>
      <c r="BM53" s="1307"/>
      <c r="BN53" s="1307"/>
      <c r="BO53" s="1307"/>
      <c r="BP53" s="1323"/>
      <c r="BQ53" s="1305"/>
      <c r="BR53" s="1305"/>
      <c r="BS53" s="1305"/>
      <c r="BT53" s="1305"/>
      <c r="BU53" s="1305"/>
      <c r="BV53" s="1305"/>
      <c r="BW53" s="1305"/>
      <c r="BX53" s="1305">
        <v>48.4</v>
      </c>
      <c r="BY53" s="1305"/>
      <c r="BZ53" s="1305"/>
      <c r="CA53" s="1305"/>
      <c r="CB53" s="1305"/>
      <c r="CC53" s="1305"/>
      <c r="CD53" s="1305"/>
      <c r="CE53" s="1305"/>
      <c r="CF53" s="1305">
        <v>48.7</v>
      </c>
      <c r="CG53" s="1305"/>
      <c r="CH53" s="1305"/>
      <c r="CI53" s="1305"/>
      <c r="CJ53" s="1305"/>
      <c r="CK53" s="1305"/>
      <c r="CL53" s="1305"/>
      <c r="CM53" s="1305"/>
      <c r="CN53" s="1305">
        <v>56.4</v>
      </c>
      <c r="CO53" s="1305"/>
      <c r="CP53" s="1305"/>
      <c r="CQ53" s="1305"/>
      <c r="CR53" s="1305"/>
      <c r="CS53" s="1305"/>
      <c r="CT53" s="1305"/>
      <c r="CU53" s="1305"/>
      <c r="CV53" s="1305">
        <v>58.8</v>
      </c>
      <c r="CW53" s="1305"/>
      <c r="CX53" s="1305"/>
      <c r="CY53" s="1305"/>
      <c r="CZ53" s="1305"/>
      <c r="DA53" s="1305"/>
      <c r="DB53" s="1305"/>
      <c r="DC53" s="1305"/>
    </row>
    <row r="54" spans="1:109" ht="13.5">
      <c r="A54" s="401"/>
      <c r="B54" s="386"/>
      <c r="G54" s="1308"/>
      <c r="H54" s="1308"/>
      <c r="I54" s="1318"/>
      <c r="J54" s="1318"/>
      <c r="K54" s="1306"/>
      <c r="L54" s="1306"/>
      <c r="M54" s="1306"/>
      <c r="N54" s="1306"/>
      <c r="AM54" s="393"/>
      <c r="AN54" s="1307"/>
      <c r="AO54" s="1307"/>
      <c r="AP54" s="1307"/>
      <c r="AQ54" s="1307"/>
      <c r="AR54" s="1307"/>
      <c r="AS54" s="1307"/>
      <c r="AT54" s="1307"/>
      <c r="AU54" s="1307"/>
      <c r="AV54" s="1307"/>
      <c r="AW54" s="1307"/>
      <c r="AX54" s="1307"/>
      <c r="AY54" s="1307"/>
      <c r="AZ54" s="1307"/>
      <c r="BA54" s="1307"/>
      <c r="BB54" s="1307"/>
      <c r="BC54" s="1307"/>
      <c r="BD54" s="1307"/>
      <c r="BE54" s="1307"/>
      <c r="BF54" s="1307"/>
      <c r="BG54" s="1307"/>
      <c r="BH54" s="1307"/>
      <c r="BI54" s="1307"/>
      <c r="BJ54" s="1307"/>
      <c r="BK54" s="1307"/>
      <c r="BL54" s="1307"/>
      <c r="BM54" s="1307"/>
      <c r="BN54" s="1307"/>
      <c r="BO54" s="1307"/>
      <c r="BP54" s="1305"/>
      <c r="BQ54" s="1305"/>
      <c r="BR54" s="1305"/>
      <c r="BS54" s="1305"/>
      <c r="BT54" s="1305"/>
      <c r="BU54" s="1305"/>
      <c r="BV54" s="1305"/>
      <c r="BW54" s="1305"/>
      <c r="BX54" s="1305"/>
      <c r="BY54" s="1305"/>
      <c r="BZ54" s="1305"/>
      <c r="CA54" s="1305"/>
      <c r="CB54" s="1305"/>
      <c r="CC54" s="1305"/>
      <c r="CD54" s="1305"/>
      <c r="CE54" s="1305"/>
      <c r="CF54" s="1305"/>
      <c r="CG54" s="1305"/>
      <c r="CH54" s="1305"/>
      <c r="CI54" s="1305"/>
      <c r="CJ54" s="1305"/>
      <c r="CK54" s="1305"/>
      <c r="CL54" s="1305"/>
      <c r="CM54" s="1305"/>
      <c r="CN54" s="1305"/>
      <c r="CO54" s="1305"/>
      <c r="CP54" s="1305"/>
      <c r="CQ54" s="1305"/>
      <c r="CR54" s="1305"/>
      <c r="CS54" s="1305"/>
      <c r="CT54" s="1305"/>
      <c r="CU54" s="1305"/>
      <c r="CV54" s="1305"/>
      <c r="CW54" s="1305"/>
      <c r="CX54" s="1305"/>
      <c r="CY54" s="1305"/>
      <c r="CZ54" s="1305"/>
      <c r="DA54" s="1305"/>
      <c r="DB54" s="1305"/>
      <c r="DC54" s="1305"/>
    </row>
    <row r="55" spans="1:109" ht="13.5">
      <c r="A55" s="401"/>
      <c r="B55" s="386"/>
      <c r="G55" s="1318"/>
      <c r="H55" s="1318"/>
      <c r="I55" s="1318"/>
      <c r="J55" s="1318"/>
      <c r="K55" s="1306"/>
      <c r="L55" s="1306"/>
      <c r="M55" s="1306"/>
      <c r="N55" s="1306"/>
      <c r="AN55" s="1322" t="s">
        <v>615</v>
      </c>
      <c r="AO55" s="1322"/>
      <c r="AP55" s="1322"/>
      <c r="AQ55" s="1322"/>
      <c r="AR55" s="1322"/>
      <c r="AS55" s="1322"/>
      <c r="AT55" s="1322"/>
      <c r="AU55" s="1322"/>
      <c r="AV55" s="1322"/>
      <c r="AW55" s="1322"/>
      <c r="AX55" s="1322"/>
      <c r="AY55" s="1322"/>
      <c r="AZ55" s="1322"/>
      <c r="BA55" s="1322"/>
      <c r="BB55" s="1307" t="s">
        <v>614</v>
      </c>
      <c r="BC55" s="1307"/>
      <c r="BD55" s="1307"/>
      <c r="BE55" s="1307"/>
      <c r="BF55" s="1307"/>
      <c r="BG55" s="1307"/>
      <c r="BH55" s="1307"/>
      <c r="BI55" s="1307"/>
      <c r="BJ55" s="1307"/>
      <c r="BK55" s="1307"/>
      <c r="BL55" s="1307"/>
      <c r="BM55" s="1307"/>
      <c r="BN55" s="1307"/>
      <c r="BO55" s="1307"/>
      <c r="BP55" s="1323"/>
      <c r="BQ55" s="1305"/>
      <c r="BR55" s="1305"/>
      <c r="BS55" s="1305"/>
      <c r="BT55" s="1305"/>
      <c r="BU55" s="1305"/>
      <c r="BV55" s="1305"/>
      <c r="BW55" s="1305"/>
      <c r="BX55" s="1305">
        <v>27</v>
      </c>
      <c r="BY55" s="1305"/>
      <c r="BZ55" s="1305"/>
      <c r="CA55" s="1305"/>
      <c r="CB55" s="1305"/>
      <c r="CC55" s="1305"/>
      <c r="CD55" s="1305"/>
      <c r="CE55" s="1305"/>
      <c r="CF55" s="1305">
        <v>25.4</v>
      </c>
      <c r="CG55" s="1305"/>
      <c r="CH55" s="1305"/>
      <c r="CI55" s="1305"/>
      <c r="CJ55" s="1305"/>
      <c r="CK55" s="1305"/>
      <c r="CL55" s="1305"/>
      <c r="CM55" s="1305"/>
      <c r="CN55" s="1305">
        <v>23.4</v>
      </c>
      <c r="CO55" s="1305"/>
      <c r="CP55" s="1305"/>
      <c r="CQ55" s="1305"/>
      <c r="CR55" s="1305"/>
      <c r="CS55" s="1305"/>
      <c r="CT55" s="1305"/>
      <c r="CU55" s="1305"/>
      <c r="CV55" s="1305">
        <v>7.7</v>
      </c>
      <c r="CW55" s="1305"/>
      <c r="CX55" s="1305"/>
      <c r="CY55" s="1305"/>
      <c r="CZ55" s="1305"/>
      <c r="DA55" s="1305"/>
      <c r="DB55" s="1305"/>
      <c r="DC55" s="1305"/>
    </row>
    <row r="56" spans="1:109" ht="13.5">
      <c r="A56" s="401"/>
      <c r="B56" s="386"/>
      <c r="G56" s="1318"/>
      <c r="H56" s="1318"/>
      <c r="I56" s="1318"/>
      <c r="J56" s="1318"/>
      <c r="K56" s="1306"/>
      <c r="L56" s="1306"/>
      <c r="M56" s="1306"/>
      <c r="N56" s="1306"/>
      <c r="AN56" s="1322"/>
      <c r="AO56" s="1322"/>
      <c r="AP56" s="1322"/>
      <c r="AQ56" s="1322"/>
      <c r="AR56" s="1322"/>
      <c r="AS56" s="1322"/>
      <c r="AT56" s="1322"/>
      <c r="AU56" s="1322"/>
      <c r="AV56" s="1322"/>
      <c r="AW56" s="1322"/>
      <c r="AX56" s="1322"/>
      <c r="AY56" s="1322"/>
      <c r="AZ56" s="1322"/>
      <c r="BA56" s="1322"/>
      <c r="BB56" s="1307"/>
      <c r="BC56" s="1307"/>
      <c r="BD56" s="1307"/>
      <c r="BE56" s="1307"/>
      <c r="BF56" s="1307"/>
      <c r="BG56" s="1307"/>
      <c r="BH56" s="1307"/>
      <c r="BI56" s="1307"/>
      <c r="BJ56" s="1307"/>
      <c r="BK56" s="1307"/>
      <c r="BL56" s="1307"/>
      <c r="BM56" s="1307"/>
      <c r="BN56" s="1307"/>
      <c r="BO56" s="1307"/>
      <c r="BP56" s="1305"/>
      <c r="BQ56" s="1305"/>
      <c r="BR56" s="1305"/>
      <c r="BS56" s="1305"/>
      <c r="BT56" s="1305"/>
      <c r="BU56" s="1305"/>
      <c r="BV56" s="1305"/>
      <c r="BW56" s="1305"/>
      <c r="BX56" s="1305"/>
      <c r="BY56" s="1305"/>
      <c r="BZ56" s="1305"/>
      <c r="CA56" s="1305"/>
      <c r="CB56" s="1305"/>
      <c r="CC56" s="1305"/>
      <c r="CD56" s="1305"/>
      <c r="CE56" s="1305"/>
      <c r="CF56" s="1305"/>
      <c r="CG56" s="1305"/>
      <c r="CH56" s="1305"/>
      <c r="CI56" s="1305"/>
      <c r="CJ56" s="1305"/>
      <c r="CK56" s="1305"/>
      <c r="CL56" s="1305"/>
      <c r="CM56" s="1305"/>
      <c r="CN56" s="1305"/>
      <c r="CO56" s="1305"/>
      <c r="CP56" s="1305"/>
      <c r="CQ56" s="1305"/>
      <c r="CR56" s="1305"/>
      <c r="CS56" s="1305"/>
      <c r="CT56" s="1305"/>
      <c r="CU56" s="1305"/>
      <c r="CV56" s="1305"/>
      <c r="CW56" s="1305"/>
      <c r="CX56" s="1305"/>
      <c r="CY56" s="1305"/>
      <c r="CZ56" s="1305"/>
      <c r="DA56" s="1305"/>
      <c r="DB56" s="1305"/>
      <c r="DC56" s="1305"/>
    </row>
    <row r="57" spans="1:109" s="401" customFormat="1" ht="13.5">
      <c r="B57" s="407"/>
      <c r="G57" s="1318"/>
      <c r="H57" s="1318"/>
      <c r="I57" s="1324"/>
      <c r="J57" s="1324"/>
      <c r="K57" s="1306"/>
      <c r="L57" s="1306"/>
      <c r="M57" s="1306"/>
      <c r="N57" s="1306"/>
      <c r="AM57" s="385"/>
      <c r="AN57" s="1322"/>
      <c r="AO57" s="1322"/>
      <c r="AP57" s="1322"/>
      <c r="AQ57" s="1322"/>
      <c r="AR57" s="1322"/>
      <c r="AS57" s="1322"/>
      <c r="AT57" s="1322"/>
      <c r="AU57" s="1322"/>
      <c r="AV57" s="1322"/>
      <c r="AW57" s="1322"/>
      <c r="AX57" s="1322"/>
      <c r="AY57" s="1322"/>
      <c r="AZ57" s="1322"/>
      <c r="BA57" s="1322"/>
      <c r="BB57" s="1307" t="s">
        <v>620</v>
      </c>
      <c r="BC57" s="1307"/>
      <c r="BD57" s="1307"/>
      <c r="BE57" s="1307"/>
      <c r="BF57" s="1307"/>
      <c r="BG57" s="1307"/>
      <c r="BH57" s="1307"/>
      <c r="BI57" s="1307"/>
      <c r="BJ57" s="1307"/>
      <c r="BK57" s="1307"/>
      <c r="BL57" s="1307"/>
      <c r="BM57" s="1307"/>
      <c r="BN57" s="1307"/>
      <c r="BO57" s="1307"/>
      <c r="BP57" s="1323"/>
      <c r="BQ57" s="1305"/>
      <c r="BR57" s="1305"/>
      <c r="BS57" s="1305"/>
      <c r="BT57" s="1305"/>
      <c r="BU57" s="1305"/>
      <c r="BV57" s="1305"/>
      <c r="BW57" s="1305"/>
      <c r="BX57" s="1305">
        <v>57.2</v>
      </c>
      <c r="BY57" s="1305"/>
      <c r="BZ57" s="1305"/>
      <c r="CA57" s="1305"/>
      <c r="CB57" s="1305"/>
      <c r="CC57" s="1305"/>
      <c r="CD57" s="1305"/>
      <c r="CE57" s="1305"/>
      <c r="CF57" s="1305">
        <v>58.7</v>
      </c>
      <c r="CG57" s="1305"/>
      <c r="CH57" s="1305"/>
      <c r="CI57" s="1305"/>
      <c r="CJ57" s="1305"/>
      <c r="CK57" s="1305"/>
      <c r="CL57" s="1305"/>
      <c r="CM57" s="1305"/>
      <c r="CN57" s="1305">
        <v>59.2</v>
      </c>
      <c r="CO57" s="1305"/>
      <c r="CP57" s="1305"/>
      <c r="CQ57" s="1305"/>
      <c r="CR57" s="1305"/>
      <c r="CS57" s="1305"/>
      <c r="CT57" s="1305"/>
      <c r="CU57" s="1305"/>
      <c r="CV57" s="1305">
        <v>60.7</v>
      </c>
      <c r="CW57" s="1305"/>
      <c r="CX57" s="1305"/>
      <c r="CY57" s="1305"/>
      <c r="CZ57" s="1305"/>
      <c r="DA57" s="1305"/>
      <c r="DB57" s="1305"/>
      <c r="DC57" s="1305"/>
      <c r="DD57" s="412"/>
      <c r="DE57" s="407"/>
    </row>
    <row r="58" spans="1:109" s="401" customFormat="1" ht="13.5">
      <c r="A58" s="385"/>
      <c r="B58" s="407"/>
      <c r="G58" s="1318"/>
      <c r="H58" s="1318"/>
      <c r="I58" s="1324"/>
      <c r="J58" s="1324"/>
      <c r="K58" s="1306"/>
      <c r="L58" s="1306"/>
      <c r="M58" s="1306"/>
      <c r="N58" s="1306"/>
      <c r="AM58" s="385"/>
      <c r="AN58" s="1322"/>
      <c r="AO58" s="1322"/>
      <c r="AP58" s="1322"/>
      <c r="AQ58" s="1322"/>
      <c r="AR58" s="1322"/>
      <c r="AS58" s="1322"/>
      <c r="AT58" s="1322"/>
      <c r="AU58" s="1322"/>
      <c r="AV58" s="1322"/>
      <c r="AW58" s="1322"/>
      <c r="AX58" s="1322"/>
      <c r="AY58" s="1322"/>
      <c r="AZ58" s="1322"/>
      <c r="BA58" s="1322"/>
      <c r="BB58" s="1307"/>
      <c r="BC58" s="1307"/>
      <c r="BD58" s="1307"/>
      <c r="BE58" s="1307"/>
      <c r="BF58" s="1307"/>
      <c r="BG58" s="1307"/>
      <c r="BH58" s="1307"/>
      <c r="BI58" s="1307"/>
      <c r="BJ58" s="1307"/>
      <c r="BK58" s="1307"/>
      <c r="BL58" s="1307"/>
      <c r="BM58" s="1307"/>
      <c r="BN58" s="1307"/>
      <c r="BO58" s="1307"/>
      <c r="BP58" s="1305"/>
      <c r="BQ58" s="1305"/>
      <c r="BR58" s="1305"/>
      <c r="BS58" s="1305"/>
      <c r="BT58" s="1305"/>
      <c r="BU58" s="1305"/>
      <c r="BV58" s="1305"/>
      <c r="BW58" s="1305"/>
      <c r="BX58" s="1305"/>
      <c r="BY58" s="1305"/>
      <c r="BZ58" s="1305"/>
      <c r="CA58" s="1305"/>
      <c r="CB58" s="1305"/>
      <c r="CC58" s="1305"/>
      <c r="CD58" s="1305"/>
      <c r="CE58" s="1305"/>
      <c r="CF58" s="1305"/>
      <c r="CG58" s="1305"/>
      <c r="CH58" s="1305"/>
      <c r="CI58" s="1305"/>
      <c r="CJ58" s="1305"/>
      <c r="CK58" s="1305"/>
      <c r="CL58" s="1305"/>
      <c r="CM58" s="1305"/>
      <c r="CN58" s="1305"/>
      <c r="CO58" s="1305"/>
      <c r="CP58" s="1305"/>
      <c r="CQ58" s="1305"/>
      <c r="CR58" s="1305"/>
      <c r="CS58" s="1305"/>
      <c r="CT58" s="1305"/>
      <c r="CU58" s="1305"/>
      <c r="CV58" s="1305"/>
      <c r="CW58" s="1305"/>
      <c r="CX58" s="1305"/>
      <c r="CY58" s="1305"/>
      <c r="CZ58" s="1305"/>
      <c r="DA58" s="1305"/>
      <c r="DB58" s="1305"/>
      <c r="DC58" s="1305"/>
      <c r="DD58" s="412"/>
      <c r="DE58" s="407"/>
    </row>
    <row r="59" spans="1:109" s="401" customFormat="1" ht="13.5">
      <c r="A59" s="385"/>
      <c r="B59" s="407"/>
      <c r="K59" s="413"/>
      <c r="L59" s="413"/>
      <c r="M59" s="413"/>
      <c r="N59" s="413"/>
      <c r="AQ59" s="413"/>
      <c r="AR59" s="413"/>
      <c r="AS59" s="413"/>
      <c r="AT59" s="413"/>
      <c r="BC59" s="413"/>
      <c r="BD59" s="413"/>
      <c r="BE59" s="413"/>
      <c r="BF59" s="413"/>
      <c r="BO59" s="413"/>
      <c r="BP59" s="413"/>
      <c r="BQ59" s="413"/>
      <c r="BR59" s="413"/>
      <c r="CA59" s="413"/>
      <c r="CB59" s="413"/>
      <c r="CC59" s="413"/>
      <c r="CD59" s="413"/>
      <c r="CM59" s="413"/>
      <c r="CN59" s="413"/>
      <c r="CO59" s="413"/>
      <c r="CP59" s="413"/>
      <c r="CY59" s="413"/>
      <c r="CZ59" s="413"/>
      <c r="DA59" s="413"/>
      <c r="DB59" s="413"/>
      <c r="DC59" s="413"/>
      <c r="DD59" s="412"/>
      <c r="DE59" s="407"/>
    </row>
    <row r="60" spans="1:109" s="401" customFormat="1" ht="13.5">
      <c r="A60" s="385"/>
      <c r="B60" s="407"/>
      <c r="K60" s="413"/>
      <c r="L60" s="413"/>
      <c r="M60" s="413"/>
      <c r="N60" s="413"/>
      <c r="AQ60" s="413"/>
      <c r="AR60" s="413"/>
      <c r="AS60" s="413"/>
      <c r="AT60" s="413"/>
      <c r="BC60" s="413"/>
      <c r="BD60" s="413"/>
      <c r="BE60" s="413"/>
      <c r="BF60" s="413"/>
      <c r="BO60" s="413"/>
      <c r="BP60" s="413"/>
      <c r="BQ60" s="413"/>
      <c r="BR60" s="413"/>
      <c r="CA60" s="413"/>
      <c r="CB60" s="413"/>
      <c r="CC60" s="413"/>
      <c r="CD60" s="413"/>
      <c r="CM60" s="413"/>
      <c r="CN60" s="413"/>
      <c r="CO60" s="413"/>
      <c r="CP60" s="413"/>
      <c r="CY60" s="413"/>
      <c r="CZ60" s="413"/>
      <c r="DA60" s="413"/>
      <c r="DB60" s="413"/>
      <c r="DC60" s="413"/>
      <c r="DD60" s="412"/>
      <c r="DE60" s="407"/>
    </row>
    <row r="61" spans="1:109" s="401" customFormat="1" ht="13.5">
      <c r="A61" s="385"/>
      <c r="B61" s="411"/>
      <c r="C61" s="410"/>
      <c r="D61" s="410"/>
      <c r="E61" s="410"/>
      <c r="F61" s="410"/>
      <c r="G61" s="410"/>
      <c r="H61" s="410"/>
      <c r="I61" s="410"/>
      <c r="J61" s="410"/>
      <c r="K61" s="410"/>
      <c r="L61" s="410"/>
      <c r="M61" s="409"/>
      <c r="N61" s="409"/>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09"/>
      <c r="AT61" s="409"/>
      <c r="AU61" s="410"/>
      <c r="AV61" s="410"/>
      <c r="AW61" s="410"/>
      <c r="AX61" s="410"/>
      <c r="AY61" s="410"/>
      <c r="AZ61" s="410"/>
      <c r="BA61" s="410"/>
      <c r="BB61" s="410"/>
      <c r="BC61" s="410"/>
      <c r="BD61" s="410"/>
      <c r="BE61" s="409"/>
      <c r="BF61" s="409"/>
      <c r="BG61" s="410"/>
      <c r="BH61" s="410"/>
      <c r="BI61" s="410"/>
      <c r="BJ61" s="410"/>
      <c r="BK61" s="410"/>
      <c r="BL61" s="410"/>
      <c r="BM61" s="410"/>
      <c r="BN61" s="410"/>
      <c r="BO61" s="410"/>
      <c r="BP61" s="410"/>
      <c r="BQ61" s="409"/>
      <c r="BR61" s="409"/>
      <c r="BS61" s="410"/>
      <c r="BT61" s="410"/>
      <c r="BU61" s="410"/>
      <c r="BV61" s="410"/>
      <c r="BW61" s="410"/>
      <c r="BX61" s="410"/>
      <c r="BY61" s="410"/>
      <c r="BZ61" s="410"/>
      <c r="CA61" s="410"/>
      <c r="CB61" s="410"/>
      <c r="CC61" s="409"/>
      <c r="CD61" s="409"/>
      <c r="CE61" s="410"/>
      <c r="CF61" s="410"/>
      <c r="CG61" s="410"/>
      <c r="CH61" s="410"/>
      <c r="CI61" s="410"/>
      <c r="CJ61" s="410"/>
      <c r="CK61" s="410"/>
      <c r="CL61" s="410"/>
      <c r="CM61" s="410"/>
      <c r="CN61" s="410"/>
      <c r="CO61" s="409"/>
      <c r="CP61" s="409"/>
      <c r="CQ61" s="410"/>
      <c r="CR61" s="410"/>
      <c r="CS61" s="410"/>
      <c r="CT61" s="410"/>
      <c r="CU61" s="410"/>
      <c r="CV61" s="410"/>
      <c r="CW61" s="410"/>
      <c r="CX61" s="410"/>
      <c r="CY61" s="410"/>
      <c r="CZ61" s="410"/>
      <c r="DA61" s="409"/>
      <c r="DB61" s="409"/>
      <c r="DC61" s="409"/>
      <c r="DD61" s="408"/>
      <c r="DE61" s="407"/>
    </row>
    <row r="62" spans="1:109" ht="13.5">
      <c r="B62" s="406"/>
      <c r="C62" s="406"/>
      <c r="D62" s="406"/>
      <c r="E62" s="406"/>
      <c r="F62" s="406"/>
      <c r="G62" s="406"/>
      <c r="H62" s="406"/>
      <c r="I62" s="406"/>
      <c r="J62" s="406"/>
      <c r="K62" s="406"/>
      <c r="L62" s="406"/>
      <c r="M62" s="406"/>
      <c r="N62" s="406"/>
      <c r="O62" s="406"/>
      <c r="P62" s="406"/>
      <c r="Q62" s="406"/>
      <c r="R62" s="406"/>
      <c r="S62" s="406"/>
      <c r="T62" s="406"/>
      <c r="U62" s="406"/>
      <c r="V62" s="406"/>
      <c r="W62" s="406"/>
      <c r="X62" s="406"/>
      <c r="Y62" s="406"/>
      <c r="Z62" s="406"/>
      <c r="AA62" s="406"/>
      <c r="AB62" s="406"/>
      <c r="AC62" s="406"/>
      <c r="AD62" s="406"/>
      <c r="AE62" s="406"/>
      <c r="AF62" s="406"/>
      <c r="AG62" s="406"/>
      <c r="AH62" s="406"/>
      <c r="AI62" s="406"/>
      <c r="AJ62" s="406"/>
      <c r="AK62" s="406"/>
      <c r="AL62" s="406"/>
      <c r="AM62" s="406"/>
      <c r="AN62" s="406"/>
      <c r="AO62" s="406"/>
      <c r="AP62" s="406"/>
      <c r="AQ62" s="406"/>
      <c r="AR62" s="406"/>
      <c r="AS62" s="406"/>
      <c r="AT62" s="406"/>
      <c r="AU62" s="406"/>
      <c r="AV62" s="406"/>
      <c r="AW62" s="406"/>
      <c r="AX62" s="406"/>
      <c r="AY62" s="406"/>
      <c r="AZ62" s="406"/>
      <c r="BA62" s="406"/>
      <c r="BB62" s="406"/>
      <c r="BC62" s="406"/>
      <c r="BD62" s="406"/>
      <c r="BE62" s="406"/>
      <c r="BF62" s="406"/>
      <c r="BG62" s="406"/>
      <c r="BH62" s="406"/>
      <c r="BI62" s="406"/>
      <c r="BJ62" s="406"/>
      <c r="BK62" s="406"/>
      <c r="BL62" s="406"/>
      <c r="BM62" s="406"/>
      <c r="BN62" s="406"/>
      <c r="BO62" s="406"/>
      <c r="BP62" s="406"/>
      <c r="BQ62" s="406"/>
      <c r="BR62" s="406"/>
      <c r="BS62" s="406"/>
      <c r="BT62" s="406"/>
      <c r="BU62" s="406"/>
      <c r="BV62" s="406"/>
      <c r="BW62" s="406"/>
      <c r="BX62" s="406"/>
      <c r="BY62" s="406"/>
      <c r="BZ62" s="406"/>
      <c r="CA62" s="406"/>
      <c r="CB62" s="406"/>
      <c r="CC62" s="406"/>
      <c r="CD62" s="406"/>
      <c r="CE62" s="406"/>
      <c r="CF62" s="406"/>
      <c r="CG62" s="406"/>
      <c r="CH62" s="406"/>
      <c r="CI62" s="406"/>
      <c r="CJ62" s="406"/>
      <c r="CK62" s="406"/>
      <c r="CL62" s="406"/>
      <c r="CM62" s="406"/>
      <c r="CN62" s="406"/>
      <c r="CO62" s="406"/>
      <c r="CP62" s="406"/>
      <c r="CQ62" s="406"/>
      <c r="CR62" s="406"/>
      <c r="CS62" s="406"/>
      <c r="CT62" s="406"/>
      <c r="CU62" s="406"/>
      <c r="CV62" s="406"/>
      <c r="CW62" s="406"/>
      <c r="CX62" s="406"/>
      <c r="CY62" s="406"/>
      <c r="CZ62" s="406"/>
      <c r="DA62" s="406"/>
      <c r="DB62" s="406"/>
      <c r="DC62" s="406"/>
      <c r="DD62" s="406"/>
      <c r="DE62" s="385"/>
    </row>
    <row r="63" spans="1:109" ht="17.25">
      <c r="B63" s="405" t="s">
        <v>619</v>
      </c>
    </row>
    <row r="64" spans="1:109" ht="13.5">
      <c r="B64" s="386"/>
      <c r="G64" s="402"/>
      <c r="I64" s="404"/>
      <c r="J64" s="404"/>
      <c r="K64" s="404"/>
      <c r="L64" s="404"/>
      <c r="M64" s="404"/>
      <c r="N64" s="403"/>
      <c r="AM64" s="402"/>
      <c r="AN64" s="402" t="s">
        <v>618</v>
      </c>
      <c r="AP64" s="401"/>
      <c r="AQ64" s="401"/>
      <c r="AR64" s="401"/>
      <c r="AY64" s="402"/>
      <c r="BA64" s="401"/>
      <c r="BB64" s="401"/>
      <c r="BC64" s="401"/>
      <c r="BK64" s="402"/>
      <c r="BM64" s="401"/>
      <c r="BN64" s="401"/>
      <c r="BO64" s="401"/>
      <c r="BW64" s="402"/>
      <c r="BY64" s="401"/>
      <c r="BZ64" s="401"/>
      <c r="CA64" s="401"/>
      <c r="CI64" s="402"/>
      <c r="CK64" s="401"/>
      <c r="CL64" s="401"/>
      <c r="CM64" s="401"/>
      <c r="CU64" s="402"/>
      <c r="CW64" s="401"/>
      <c r="CX64" s="401"/>
      <c r="CY64" s="401"/>
    </row>
    <row r="65" spans="2:107" ht="13.5">
      <c r="B65" s="386"/>
      <c r="AN65" s="1309" t="s">
        <v>623</v>
      </c>
      <c r="AO65" s="1310"/>
      <c r="AP65" s="1310"/>
      <c r="AQ65" s="1310"/>
      <c r="AR65" s="1310"/>
      <c r="AS65" s="1310"/>
      <c r="AT65" s="1310"/>
      <c r="AU65" s="1310"/>
      <c r="AV65" s="1310"/>
      <c r="AW65" s="1310"/>
      <c r="AX65" s="1310"/>
      <c r="AY65" s="1310"/>
      <c r="AZ65" s="1310"/>
      <c r="BA65" s="1310"/>
      <c r="BB65" s="1310"/>
      <c r="BC65" s="1310"/>
      <c r="BD65" s="1310"/>
      <c r="BE65" s="1310"/>
      <c r="BF65" s="1310"/>
      <c r="BG65" s="1310"/>
      <c r="BH65" s="1310"/>
      <c r="BI65" s="1310"/>
      <c r="BJ65" s="1310"/>
      <c r="BK65" s="1310"/>
      <c r="BL65" s="1310"/>
      <c r="BM65" s="1310"/>
      <c r="BN65" s="1310"/>
      <c r="BO65" s="1310"/>
      <c r="BP65" s="1310"/>
      <c r="BQ65" s="1310"/>
      <c r="BR65" s="1310"/>
      <c r="BS65" s="1310"/>
      <c r="BT65" s="1310"/>
      <c r="BU65" s="1310"/>
      <c r="BV65" s="1310"/>
      <c r="BW65" s="1310"/>
      <c r="BX65" s="1310"/>
      <c r="BY65" s="1310"/>
      <c r="BZ65" s="1310"/>
      <c r="CA65" s="1310"/>
      <c r="CB65" s="1310"/>
      <c r="CC65" s="1310"/>
      <c r="CD65" s="1310"/>
      <c r="CE65" s="1310"/>
      <c r="CF65" s="1310"/>
      <c r="CG65" s="1310"/>
      <c r="CH65" s="1310"/>
      <c r="CI65" s="1310"/>
      <c r="CJ65" s="1310"/>
      <c r="CK65" s="1310"/>
      <c r="CL65" s="1310"/>
      <c r="CM65" s="1310"/>
      <c r="CN65" s="1310"/>
      <c r="CO65" s="1310"/>
      <c r="CP65" s="1310"/>
      <c r="CQ65" s="1310"/>
      <c r="CR65" s="1310"/>
      <c r="CS65" s="1310"/>
      <c r="CT65" s="1310"/>
      <c r="CU65" s="1310"/>
      <c r="CV65" s="1310"/>
      <c r="CW65" s="1310"/>
      <c r="CX65" s="1310"/>
      <c r="CY65" s="1310"/>
      <c r="CZ65" s="1310"/>
      <c r="DA65" s="1310"/>
      <c r="DB65" s="1310"/>
      <c r="DC65" s="1311"/>
    </row>
    <row r="66" spans="2:107" ht="13.5">
      <c r="B66" s="386"/>
      <c r="AN66" s="1312"/>
      <c r="AO66" s="1313"/>
      <c r="AP66" s="1313"/>
      <c r="AQ66" s="1313"/>
      <c r="AR66" s="1313"/>
      <c r="AS66" s="1313"/>
      <c r="AT66" s="1313"/>
      <c r="AU66" s="1313"/>
      <c r="AV66" s="1313"/>
      <c r="AW66" s="1313"/>
      <c r="AX66" s="1313"/>
      <c r="AY66" s="1313"/>
      <c r="AZ66" s="1313"/>
      <c r="BA66" s="1313"/>
      <c r="BB66" s="1313"/>
      <c r="BC66" s="1313"/>
      <c r="BD66" s="1313"/>
      <c r="BE66" s="1313"/>
      <c r="BF66" s="1313"/>
      <c r="BG66" s="1313"/>
      <c r="BH66" s="1313"/>
      <c r="BI66" s="1313"/>
      <c r="BJ66" s="1313"/>
      <c r="BK66" s="1313"/>
      <c r="BL66" s="1313"/>
      <c r="BM66" s="1313"/>
      <c r="BN66" s="1313"/>
      <c r="BO66" s="1313"/>
      <c r="BP66" s="1313"/>
      <c r="BQ66" s="1313"/>
      <c r="BR66" s="1313"/>
      <c r="BS66" s="1313"/>
      <c r="BT66" s="1313"/>
      <c r="BU66" s="1313"/>
      <c r="BV66" s="1313"/>
      <c r="BW66" s="1313"/>
      <c r="BX66" s="1313"/>
      <c r="BY66" s="1313"/>
      <c r="BZ66" s="1313"/>
      <c r="CA66" s="1313"/>
      <c r="CB66" s="1313"/>
      <c r="CC66" s="1313"/>
      <c r="CD66" s="1313"/>
      <c r="CE66" s="1313"/>
      <c r="CF66" s="1313"/>
      <c r="CG66" s="1313"/>
      <c r="CH66" s="1313"/>
      <c r="CI66" s="1313"/>
      <c r="CJ66" s="1313"/>
      <c r="CK66" s="1313"/>
      <c r="CL66" s="1313"/>
      <c r="CM66" s="1313"/>
      <c r="CN66" s="1313"/>
      <c r="CO66" s="1313"/>
      <c r="CP66" s="1313"/>
      <c r="CQ66" s="1313"/>
      <c r="CR66" s="1313"/>
      <c r="CS66" s="1313"/>
      <c r="CT66" s="1313"/>
      <c r="CU66" s="1313"/>
      <c r="CV66" s="1313"/>
      <c r="CW66" s="1313"/>
      <c r="CX66" s="1313"/>
      <c r="CY66" s="1313"/>
      <c r="CZ66" s="1313"/>
      <c r="DA66" s="1313"/>
      <c r="DB66" s="1313"/>
      <c r="DC66" s="1314"/>
    </row>
    <row r="67" spans="2:107" ht="13.5">
      <c r="B67" s="386"/>
      <c r="AN67" s="1312"/>
      <c r="AO67" s="1313"/>
      <c r="AP67" s="1313"/>
      <c r="AQ67" s="1313"/>
      <c r="AR67" s="1313"/>
      <c r="AS67" s="1313"/>
      <c r="AT67" s="1313"/>
      <c r="AU67" s="1313"/>
      <c r="AV67" s="1313"/>
      <c r="AW67" s="1313"/>
      <c r="AX67" s="1313"/>
      <c r="AY67" s="1313"/>
      <c r="AZ67" s="1313"/>
      <c r="BA67" s="1313"/>
      <c r="BB67" s="1313"/>
      <c r="BC67" s="1313"/>
      <c r="BD67" s="1313"/>
      <c r="BE67" s="1313"/>
      <c r="BF67" s="1313"/>
      <c r="BG67" s="1313"/>
      <c r="BH67" s="1313"/>
      <c r="BI67" s="1313"/>
      <c r="BJ67" s="1313"/>
      <c r="BK67" s="1313"/>
      <c r="BL67" s="1313"/>
      <c r="BM67" s="1313"/>
      <c r="BN67" s="1313"/>
      <c r="BO67" s="1313"/>
      <c r="BP67" s="1313"/>
      <c r="BQ67" s="1313"/>
      <c r="BR67" s="1313"/>
      <c r="BS67" s="1313"/>
      <c r="BT67" s="1313"/>
      <c r="BU67" s="1313"/>
      <c r="BV67" s="1313"/>
      <c r="BW67" s="1313"/>
      <c r="BX67" s="1313"/>
      <c r="BY67" s="1313"/>
      <c r="BZ67" s="1313"/>
      <c r="CA67" s="1313"/>
      <c r="CB67" s="1313"/>
      <c r="CC67" s="1313"/>
      <c r="CD67" s="1313"/>
      <c r="CE67" s="1313"/>
      <c r="CF67" s="1313"/>
      <c r="CG67" s="1313"/>
      <c r="CH67" s="1313"/>
      <c r="CI67" s="1313"/>
      <c r="CJ67" s="1313"/>
      <c r="CK67" s="1313"/>
      <c r="CL67" s="1313"/>
      <c r="CM67" s="1313"/>
      <c r="CN67" s="1313"/>
      <c r="CO67" s="1313"/>
      <c r="CP67" s="1313"/>
      <c r="CQ67" s="1313"/>
      <c r="CR67" s="1313"/>
      <c r="CS67" s="1313"/>
      <c r="CT67" s="1313"/>
      <c r="CU67" s="1313"/>
      <c r="CV67" s="1313"/>
      <c r="CW67" s="1313"/>
      <c r="CX67" s="1313"/>
      <c r="CY67" s="1313"/>
      <c r="CZ67" s="1313"/>
      <c r="DA67" s="1313"/>
      <c r="DB67" s="1313"/>
      <c r="DC67" s="1314"/>
    </row>
    <row r="68" spans="2:107" ht="13.5">
      <c r="B68" s="386"/>
      <c r="AN68" s="1312"/>
      <c r="AO68" s="1313"/>
      <c r="AP68" s="1313"/>
      <c r="AQ68" s="1313"/>
      <c r="AR68" s="1313"/>
      <c r="AS68" s="1313"/>
      <c r="AT68" s="1313"/>
      <c r="AU68" s="1313"/>
      <c r="AV68" s="1313"/>
      <c r="AW68" s="1313"/>
      <c r="AX68" s="1313"/>
      <c r="AY68" s="1313"/>
      <c r="AZ68" s="1313"/>
      <c r="BA68" s="1313"/>
      <c r="BB68" s="1313"/>
      <c r="BC68" s="1313"/>
      <c r="BD68" s="1313"/>
      <c r="BE68" s="1313"/>
      <c r="BF68" s="1313"/>
      <c r="BG68" s="1313"/>
      <c r="BH68" s="1313"/>
      <c r="BI68" s="1313"/>
      <c r="BJ68" s="1313"/>
      <c r="BK68" s="1313"/>
      <c r="BL68" s="1313"/>
      <c r="BM68" s="1313"/>
      <c r="BN68" s="1313"/>
      <c r="BO68" s="1313"/>
      <c r="BP68" s="1313"/>
      <c r="BQ68" s="1313"/>
      <c r="BR68" s="1313"/>
      <c r="BS68" s="1313"/>
      <c r="BT68" s="1313"/>
      <c r="BU68" s="1313"/>
      <c r="BV68" s="1313"/>
      <c r="BW68" s="1313"/>
      <c r="BX68" s="1313"/>
      <c r="BY68" s="1313"/>
      <c r="BZ68" s="1313"/>
      <c r="CA68" s="1313"/>
      <c r="CB68" s="1313"/>
      <c r="CC68" s="1313"/>
      <c r="CD68" s="1313"/>
      <c r="CE68" s="1313"/>
      <c r="CF68" s="1313"/>
      <c r="CG68" s="1313"/>
      <c r="CH68" s="1313"/>
      <c r="CI68" s="1313"/>
      <c r="CJ68" s="1313"/>
      <c r="CK68" s="1313"/>
      <c r="CL68" s="1313"/>
      <c r="CM68" s="1313"/>
      <c r="CN68" s="1313"/>
      <c r="CO68" s="1313"/>
      <c r="CP68" s="1313"/>
      <c r="CQ68" s="1313"/>
      <c r="CR68" s="1313"/>
      <c r="CS68" s="1313"/>
      <c r="CT68" s="1313"/>
      <c r="CU68" s="1313"/>
      <c r="CV68" s="1313"/>
      <c r="CW68" s="1313"/>
      <c r="CX68" s="1313"/>
      <c r="CY68" s="1313"/>
      <c r="CZ68" s="1313"/>
      <c r="DA68" s="1313"/>
      <c r="DB68" s="1313"/>
      <c r="DC68" s="1314"/>
    </row>
    <row r="69" spans="2:107" ht="13.5">
      <c r="B69" s="386"/>
      <c r="AN69" s="1315"/>
      <c r="AO69" s="1316"/>
      <c r="AP69" s="1316"/>
      <c r="AQ69" s="1316"/>
      <c r="AR69" s="1316"/>
      <c r="AS69" s="1316"/>
      <c r="AT69" s="1316"/>
      <c r="AU69" s="1316"/>
      <c r="AV69" s="1316"/>
      <c r="AW69" s="1316"/>
      <c r="AX69" s="1316"/>
      <c r="AY69" s="1316"/>
      <c r="AZ69" s="1316"/>
      <c r="BA69" s="1316"/>
      <c r="BB69" s="1316"/>
      <c r="BC69" s="1316"/>
      <c r="BD69" s="1316"/>
      <c r="BE69" s="1316"/>
      <c r="BF69" s="1316"/>
      <c r="BG69" s="1316"/>
      <c r="BH69" s="1316"/>
      <c r="BI69" s="1316"/>
      <c r="BJ69" s="1316"/>
      <c r="BK69" s="1316"/>
      <c r="BL69" s="1316"/>
      <c r="BM69" s="1316"/>
      <c r="BN69" s="1316"/>
      <c r="BO69" s="1316"/>
      <c r="BP69" s="1316"/>
      <c r="BQ69" s="1316"/>
      <c r="BR69" s="1316"/>
      <c r="BS69" s="1316"/>
      <c r="BT69" s="1316"/>
      <c r="BU69" s="1316"/>
      <c r="BV69" s="1316"/>
      <c r="BW69" s="1316"/>
      <c r="BX69" s="1316"/>
      <c r="BY69" s="1316"/>
      <c r="BZ69" s="1316"/>
      <c r="CA69" s="1316"/>
      <c r="CB69" s="1316"/>
      <c r="CC69" s="1316"/>
      <c r="CD69" s="1316"/>
      <c r="CE69" s="1316"/>
      <c r="CF69" s="1316"/>
      <c r="CG69" s="1316"/>
      <c r="CH69" s="1316"/>
      <c r="CI69" s="1316"/>
      <c r="CJ69" s="1316"/>
      <c r="CK69" s="1316"/>
      <c r="CL69" s="1316"/>
      <c r="CM69" s="1316"/>
      <c r="CN69" s="1316"/>
      <c r="CO69" s="1316"/>
      <c r="CP69" s="1316"/>
      <c r="CQ69" s="1316"/>
      <c r="CR69" s="1316"/>
      <c r="CS69" s="1316"/>
      <c r="CT69" s="1316"/>
      <c r="CU69" s="1316"/>
      <c r="CV69" s="1316"/>
      <c r="CW69" s="1316"/>
      <c r="CX69" s="1316"/>
      <c r="CY69" s="1316"/>
      <c r="CZ69" s="1316"/>
      <c r="DA69" s="1316"/>
      <c r="DB69" s="1316"/>
      <c r="DC69" s="1317"/>
    </row>
    <row r="70" spans="2:107" ht="13.5">
      <c r="B70" s="386"/>
      <c r="H70" s="400"/>
      <c r="I70" s="400"/>
      <c r="J70" s="398"/>
      <c r="K70" s="398"/>
      <c r="L70" s="397"/>
      <c r="M70" s="398"/>
      <c r="N70" s="397"/>
      <c r="AN70" s="393"/>
      <c r="AO70" s="393"/>
      <c r="AP70" s="393"/>
      <c r="AZ70" s="393"/>
      <c r="BA70" s="393"/>
      <c r="BB70" s="393"/>
      <c r="BL70" s="393"/>
      <c r="BM70" s="393"/>
      <c r="BN70" s="393"/>
      <c r="BX70" s="393"/>
      <c r="BY70" s="393"/>
      <c r="BZ70" s="393"/>
      <c r="CJ70" s="393"/>
      <c r="CK70" s="393"/>
      <c r="CL70" s="393"/>
      <c r="CV70" s="393"/>
      <c r="CW70" s="393"/>
      <c r="CX70" s="393"/>
    </row>
    <row r="71" spans="2:107" ht="13.5">
      <c r="B71" s="386"/>
      <c r="G71" s="396"/>
      <c r="I71" s="399"/>
      <c r="J71" s="398"/>
      <c r="K71" s="398"/>
      <c r="L71" s="397"/>
      <c r="M71" s="398"/>
      <c r="N71" s="397"/>
      <c r="AM71" s="396"/>
      <c r="AN71" s="385" t="s">
        <v>617</v>
      </c>
    </row>
    <row r="72" spans="2:107" ht="13.5">
      <c r="B72" s="386"/>
      <c r="G72" s="1318"/>
      <c r="H72" s="1318"/>
      <c r="I72" s="1318"/>
      <c r="J72" s="1318"/>
      <c r="K72" s="395"/>
      <c r="L72" s="395"/>
      <c r="M72" s="394"/>
      <c r="N72" s="394"/>
      <c r="AN72" s="1319"/>
      <c r="AO72" s="1320"/>
      <c r="AP72" s="1320"/>
      <c r="AQ72" s="1320"/>
      <c r="AR72" s="1320"/>
      <c r="AS72" s="1320"/>
      <c r="AT72" s="1320"/>
      <c r="AU72" s="1320"/>
      <c r="AV72" s="1320"/>
      <c r="AW72" s="1320"/>
      <c r="AX72" s="1320"/>
      <c r="AY72" s="1320"/>
      <c r="AZ72" s="1320"/>
      <c r="BA72" s="1320"/>
      <c r="BB72" s="1320"/>
      <c r="BC72" s="1320"/>
      <c r="BD72" s="1320"/>
      <c r="BE72" s="1320"/>
      <c r="BF72" s="1320"/>
      <c r="BG72" s="1320"/>
      <c r="BH72" s="1320"/>
      <c r="BI72" s="1320"/>
      <c r="BJ72" s="1320"/>
      <c r="BK72" s="1320"/>
      <c r="BL72" s="1320"/>
      <c r="BM72" s="1320"/>
      <c r="BN72" s="1320"/>
      <c r="BO72" s="1321"/>
      <c r="BP72" s="1322" t="s">
        <v>571</v>
      </c>
      <c r="BQ72" s="1322"/>
      <c r="BR72" s="1322"/>
      <c r="BS72" s="1322"/>
      <c r="BT72" s="1322"/>
      <c r="BU72" s="1322"/>
      <c r="BV72" s="1322"/>
      <c r="BW72" s="1322"/>
      <c r="BX72" s="1322" t="s">
        <v>572</v>
      </c>
      <c r="BY72" s="1322"/>
      <c r="BZ72" s="1322"/>
      <c r="CA72" s="1322"/>
      <c r="CB72" s="1322"/>
      <c r="CC72" s="1322"/>
      <c r="CD72" s="1322"/>
      <c r="CE72" s="1322"/>
      <c r="CF72" s="1322" t="s">
        <v>573</v>
      </c>
      <c r="CG72" s="1322"/>
      <c r="CH72" s="1322"/>
      <c r="CI72" s="1322"/>
      <c r="CJ72" s="1322"/>
      <c r="CK72" s="1322"/>
      <c r="CL72" s="1322"/>
      <c r="CM72" s="1322"/>
      <c r="CN72" s="1322" t="s">
        <v>574</v>
      </c>
      <c r="CO72" s="1322"/>
      <c r="CP72" s="1322"/>
      <c r="CQ72" s="1322"/>
      <c r="CR72" s="1322"/>
      <c r="CS72" s="1322"/>
      <c r="CT72" s="1322"/>
      <c r="CU72" s="1322"/>
      <c r="CV72" s="1322" t="s">
        <v>575</v>
      </c>
      <c r="CW72" s="1322"/>
      <c r="CX72" s="1322"/>
      <c r="CY72" s="1322"/>
      <c r="CZ72" s="1322"/>
      <c r="DA72" s="1322"/>
      <c r="DB72" s="1322"/>
      <c r="DC72" s="1322"/>
    </row>
    <row r="73" spans="2:107" ht="13.5">
      <c r="B73" s="386"/>
      <c r="G73" s="1308"/>
      <c r="H73" s="1308"/>
      <c r="I73" s="1308"/>
      <c r="J73" s="1308"/>
      <c r="K73" s="1326"/>
      <c r="L73" s="1326"/>
      <c r="M73" s="1326"/>
      <c r="N73" s="1326"/>
      <c r="AM73" s="393"/>
      <c r="AN73" s="1307" t="s">
        <v>616</v>
      </c>
      <c r="AO73" s="1307"/>
      <c r="AP73" s="1307"/>
      <c r="AQ73" s="1307"/>
      <c r="AR73" s="1307"/>
      <c r="AS73" s="1307"/>
      <c r="AT73" s="1307"/>
      <c r="AU73" s="1307"/>
      <c r="AV73" s="1307"/>
      <c r="AW73" s="1307"/>
      <c r="AX73" s="1307"/>
      <c r="AY73" s="1307"/>
      <c r="AZ73" s="1307"/>
      <c r="BA73" s="1307"/>
      <c r="BB73" s="1307" t="s">
        <v>614</v>
      </c>
      <c r="BC73" s="1307"/>
      <c r="BD73" s="1307"/>
      <c r="BE73" s="1307"/>
      <c r="BF73" s="1307"/>
      <c r="BG73" s="1307"/>
      <c r="BH73" s="1307"/>
      <c r="BI73" s="1307"/>
      <c r="BJ73" s="1307"/>
      <c r="BK73" s="1307"/>
      <c r="BL73" s="1307"/>
      <c r="BM73" s="1307"/>
      <c r="BN73" s="1307"/>
      <c r="BO73" s="1307"/>
      <c r="BP73" s="1305"/>
      <c r="BQ73" s="1305"/>
      <c r="BR73" s="1305"/>
      <c r="BS73" s="1305"/>
      <c r="BT73" s="1305"/>
      <c r="BU73" s="1305"/>
      <c r="BV73" s="1305"/>
      <c r="BW73" s="1305"/>
      <c r="BX73" s="1305"/>
      <c r="BY73" s="1305"/>
      <c r="BZ73" s="1305"/>
      <c r="CA73" s="1305"/>
      <c r="CB73" s="1305"/>
      <c r="CC73" s="1305"/>
      <c r="CD73" s="1305"/>
      <c r="CE73" s="1305"/>
      <c r="CF73" s="1305"/>
      <c r="CG73" s="1305"/>
      <c r="CH73" s="1305"/>
      <c r="CI73" s="1305"/>
      <c r="CJ73" s="1305"/>
      <c r="CK73" s="1305"/>
      <c r="CL73" s="1305"/>
      <c r="CM73" s="1305"/>
      <c r="CN73" s="1305"/>
      <c r="CO73" s="1305"/>
      <c r="CP73" s="1305"/>
      <c r="CQ73" s="1305"/>
      <c r="CR73" s="1305"/>
      <c r="CS73" s="1305"/>
      <c r="CT73" s="1305"/>
      <c r="CU73" s="1305"/>
      <c r="CV73" s="1305"/>
      <c r="CW73" s="1305"/>
      <c r="CX73" s="1305"/>
      <c r="CY73" s="1305"/>
      <c r="CZ73" s="1305"/>
      <c r="DA73" s="1305"/>
      <c r="DB73" s="1305"/>
      <c r="DC73" s="1305"/>
    </row>
    <row r="74" spans="2:107" ht="13.5">
      <c r="B74" s="386"/>
      <c r="G74" s="1308"/>
      <c r="H74" s="1308"/>
      <c r="I74" s="1308"/>
      <c r="J74" s="1308"/>
      <c r="K74" s="1326"/>
      <c r="L74" s="1326"/>
      <c r="M74" s="1326"/>
      <c r="N74" s="1326"/>
      <c r="AM74" s="393"/>
      <c r="AN74" s="1307"/>
      <c r="AO74" s="1307"/>
      <c r="AP74" s="1307"/>
      <c r="AQ74" s="1307"/>
      <c r="AR74" s="1307"/>
      <c r="AS74" s="1307"/>
      <c r="AT74" s="1307"/>
      <c r="AU74" s="1307"/>
      <c r="AV74" s="1307"/>
      <c r="AW74" s="1307"/>
      <c r="AX74" s="1307"/>
      <c r="AY74" s="1307"/>
      <c r="AZ74" s="1307"/>
      <c r="BA74" s="1307"/>
      <c r="BB74" s="1307"/>
      <c r="BC74" s="1307"/>
      <c r="BD74" s="1307"/>
      <c r="BE74" s="1307"/>
      <c r="BF74" s="1307"/>
      <c r="BG74" s="1307"/>
      <c r="BH74" s="1307"/>
      <c r="BI74" s="1307"/>
      <c r="BJ74" s="1307"/>
      <c r="BK74" s="1307"/>
      <c r="BL74" s="1307"/>
      <c r="BM74" s="1307"/>
      <c r="BN74" s="1307"/>
      <c r="BO74" s="1307"/>
      <c r="BP74" s="1305"/>
      <c r="BQ74" s="1305"/>
      <c r="BR74" s="1305"/>
      <c r="BS74" s="1305"/>
      <c r="BT74" s="1305"/>
      <c r="BU74" s="1305"/>
      <c r="BV74" s="1305"/>
      <c r="BW74" s="1305"/>
      <c r="BX74" s="1305"/>
      <c r="BY74" s="1305"/>
      <c r="BZ74" s="1305"/>
      <c r="CA74" s="1305"/>
      <c r="CB74" s="1305"/>
      <c r="CC74" s="1305"/>
      <c r="CD74" s="1305"/>
      <c r="CE74" s="1305"/>
      <c r="CF74" s="1305"/>
      <c r="CG74" s="1305"/>
      <c r="CH74" s="1305"/>
      <c r="CI74" s="1305"/>
      <c r="CJ74" s="1305"/>
      <c r="CK74" s="1305"/>
      <c r="CL74" s="1305"/>
      <c r="CM74" s="1305"/>
      <c r="CN74" s="1305"/>
      <c r="CO74" s="1305"/>
      <c r="CP74" s="1305"/>
      <c r="CQ74" s="1305"/>
      <c r="CR74" s="1305"/>
      <c r="CS74" s="1305"/>
      <c r="CT74" s="1305"/>
      <c r="CU74" s="1305"/>
      <c r="CV74" s="1305"/>
      <c r="CW74" s="1305"/>
      <c r="CX74" s="1305"/>
      <c r="CY74" s="1305"/>
      <c r="CZ74" s="1305"/>
      <c r="DA74" s="1305"/>
      <c r="DB74" s="1305"/>
      <c r="DC74" s="1305"/>
    </row>
    <row r="75" spans="2:107" ht="13.5">
      <c r="B75" s="386"/>
      <c r="G75" s="1308"/>
      <c r="H75" s="1308"/>
      <c r="I75" s="1318"/>
      <c r="J75" s="1318"/>
      <c r="K75" s="1306"/>
      <c r="L75" s="1306"/>
      <c r="M75" s="1306"/>
      <c r="N75" s="1306"/>
      <c r="AM75" s="393"/>
      <c r="AN75" s="1307"/>
      <c r="AO75" s="1307"/>
      <c r="AP75" s="1307"/>
      <c r="AQ75" s="1307"/>
      <c r="AR75" s="1307"/>
      <c r="AS75" s="1307"/>
      <c r="AT75" s="1307"/>
      <c r="AU75" s="1307"/>
      <c r="AV75" s="1307"/>
      <c r="AW75" s="1307"/>
      <c r="AX75" s="1307"/>
      <c r="AY75" s="1307"/>
      <c r="AZ75" s="1307"/>
      <c r="BA75" s="1307"/>
      <c r="BB75" s="1307" t="s">
        <v>613</v>
      </c>
      <c r="BC75" s="1307"/>
      <c r="BD75" s="1307"/>
      <c r="BE75" s="1307"/>
      <c r="BF75" s="1307"/>
      <c r="BG75" s="1307"/>
      <c r="BH75" s="1307"/>
      <c r="BI75" s="1307"/>
      <c r="BJ75" s="1307"/>
      <c r="BK75" s="1307"/>
      <c r="BL75" s="1307"/>
      <c r="BM75" s="1307"/>
      <c r="BN75" s="1307"/>
      <c r="BO75" s="1307"/>
      <c r="BP75" s="1305">
        <v>7.4</v>
      </c>
      <c r="BQ75" s="1305"/>
      <c r="BR75" s="1305"/>
      <c r="BS75" s="1305"/>
      <c r="BT75" s="1305"/>
      <c r="BU75" s="1305"/>
      <c r="BV75" s="1305"/>
      <c r="BW75" s="1305"/>
      <c r="BX75" s="1305">
        <v>7.4</v>
      </c>
      <c r="BY75" s="1305"/>
      <c r="BZ75" s="1305"/>
      <c r="CA75" s="1305"/>
      <c r="CB75" s="1305"/>
      <c r="CC75" s="1305"/>
      <c r="CD75" s="1305"/>
      <c r="CE75" s="1305"/>
      <c r="CF75" s="1305">
        <v>7.5</v>
      </c>
      <c r="CG75" s="1305"/>
      <c r="CH75" s="1305"/>
      <c r="CI75" s="1305"/>
      <c r="CJ75" s="1305"/>
      <c r="CK75" s="1305"/>
      <c r="CL75" s="1305"/>
      <c r="CM75" s="1305"/>
      <c r="CN75" s="1305">
        <v>8.1999999999999993</v>
      </c>
      <c r="CO75" s="1305"/>
      <c r="CP75" s="1305"/>
      <c r="CQ75" s="1305"/>
      <c r="CR75" s="1305"/>
      <c r="CS75" s="1305"/>
      <c r="CT75" s="1305"/>
      <c r="CU75" s="1305"/>
      <c r="CV75" s="1305">
        <v>8.8000000000000007</v>
      </c>
      <c r="CW75" s="1305"/>
      <c r="CX75" s="1305"/>
      <c r="CY75" s="1305"/>
      <c r="CZ75" s="1305"/>
      <c r="DA75" s="1305"/>
      <c r="DB75" s="1305"/>
      <c r="DC75" s="1305"/>
    </row>
    <row r="76" spans="2:107" ht="13.5">
      <c r="B76" s="386"/>
      <c r="G76" s="1308"/>
      <c r="H76" s="1308"/>
      <c r="I76" s="1318"/>
      <c r="J76" s="1318"/>
      <c r="K76" s="1306"/>
      <c r="L76" s="1306"/>
      <c r="M76" s="1306"/>
      <c r="N76" s="1306"/>
      <c r="AM76" s="393"/>
      <c r="AN76" s="1307"/>
      <c r="AO76" s="1307"/>
      <c r="AP76" s="1307"/>
      <c r="AQ76" s="1307"/>
      <c r="AR76" s="1307"/>
      <c r="AS76" s="1307"/>
      <c r="AT76" s="1307"/>
      <c r="AU76" s="1307"/>
      <c r="AV76" s="1307"/>
      <c r="AW76" s="1307"/>
      <c r="AX76" s="1307"/>
      <c r="AY76" s="1307"/>
      <c r="AZ76" s="1307"/>
      <c r="BA76" s="1307"/>
      <c r="BB76" s="1307"/>
      <c r="BC76" s="1307"/>
      <c r="BD76" s="1307"/>
      <c r="BE76" s="1307"/>
      <c r="BF76" s="1307"/>
      <c r="BG76" s="1307"/>
      <c r="BH76" s="1307"/>
      <c r="BI76" s="1307"/>
      <c r="BJ76" s="1307"/>
      <c r="BK76" s="1307"/>
      <c r="BL76" s="1307"/>
      <c r="BM76" s="1307"/>
      <c r="BN76" s="1307"/>
      <c r="BO76" s="1307"/>
      <c r="BP76" s="1305"/>
      <c r="BQ76" s="1305"/>
      <c r="BR76" s="1305"/>
      <c r="BS76" s="1305"/>
      <c r="BT76" s="1305"/>
      <c r="BU76" s="1305"/>
      <c r="BV76" s="1305"/>
      <c r="BW76" s="1305"/>
      <c r="BX76" s="1305"/>
      <c r="BY76" s="1305"/>
      <c r="BZ76" s="1305"/>
      <c r="CA76" s="1305"/>
      <c r="CB76" s="1305"/>
      <c r="CC76" s="1305"/>
      <c r="CD76" s="1305"/>
      <c r="CE76" s="1305"/>
      <c r="CF76" s="1305"/>
      <c r="CG76" s="1305"/>
      <c r="CH76" s="1305"/>
      <c r="CI76" s="1305"/>
      <c r="CJ76" s="1305"/>
      <c r="CK76" s="1305"/>
      <c r="CL76" s="1305"/>
      <c r="CM76" s="1305"/>
      <c r="CN76" s="1305"/>
      <c r="CO76" s="1305"/>
      <c r="CP76" s="1305"/>
      <c r="CQ76" s="1305"/>
      <c r="CR76" s="1305"/>
      <c r="CS76" s="1305"/>
      <c r="CT76" s="1305"/>
      <c r="CU76" s="1305"/>
      <c r="CV76" s="1305"/>
      <c r="CW76" s="1305"/>
      <c r="CX76" s="1305"/>
      <c r="CY76" s="1305"/>
      <c r="CZ76" s="1305"/>
      <c r="DA76" s="1305"/>
      <c r="DB76" s="1305"/>
      <c r="DC76" s="1305"/>
    </row>
    <row r="77" spans="2:107" ht="13.5">
      <c r="B77" s="386"/>
      <c r="G77" s="1318"/>
      <c r="H77" s="1318"/>
      <c r="I77" s="1318"/>
      <c r="J77" s="1318"/>
      <c r="K77" s="1326"/>
      <c r="L77" s="1326"/>
      <c r="M77" s="1326"/>
      <c r="N77" s="1326"/>
      <c r="AN77" s="1322" t="s">
        <v>615</v>
      </c>
      <c r="AO77" s="1322"/>
      <c r="AP77" s="1322"/>
      <c r="AQ77" s="1322"/>
      <c r="AR77" s="1322"/>
      <c r="AS77" s="1322"/>
      <c r="AT77" s="1322"/>
      <c r="AU77" s="1322"/>
      <c r="AV77" s="1322"/>
      <c r="AW77" s="1322"/>
      <c r="AX77" s="1322"/>
      <c r="AY77" s="1322"/>
      <c r="AZ77" s="1322"/>
      <c r="BA77" s="1322"/>
      <c r="BB77" s="1307" t="s">
        <v>614</v>
      </c>
      <c r="BC77" s="1307"/>
      <c r="BD77" s="1307"/>
      <c r="BE77" s="1307"/>
      <c r="BF77" s="1307"/>
      <c r="BG77" s="1307"/>
      <c r="BH77" s="1307"/>
      <c r="BI77" s="1307"/>
      <c r="BJ77" s="1307"/>
      <c r="BK77" s="1307"/>
      <c r="BL77" s="1307"/>
      <c r="BM77" s="1307"/>
      <c r="BN77" s="1307"/>
      <c r="BO77" s="1307"/>
      <c r="BP77" s="1305">
        <v>17.899999999999999</v>
      </c>
      <c r="BQ77" s="1305"/>
      <c r="BR77" s="1305"/>
      <c r="BS77" s="1305"/>
      <c r="BT77" s="1305"/>
      <c r="BU77" s="1305"/>
      <c r="BV77" s="1305"/>
      <c r="BW77" s="1305"/>
      <c r="BX77" s="1305">
        <v>27</v>
      </c>
      <c r="BY77" s="1305"/>
      <c r="BZ77" s="1305"/>
      <c r="CA77" s="1305"/>
      <c r="CB77" s="1305"/>
      <c r="CC77" s="1305"/>
      <c r="CD77" s="1305"/>
      <c r="CE77" s="1305"/>
      <c r="CF77" s="1305">
        <v>25.4</v>
      </c>
      <c r="CG77" s="1305"/>
      <c r="CH77" s="1305"/>
      <c r="CI77" s="1305"/>
      <c r="CJ77" s="1305"/>
      <c r="CK77" s="1305"/>
      <c r="CL77" s="1305"/>
      <c r="CM77" s="1305"/>
      <c r="CN77" s="1305">
        <v>23.4</v>
      </c>
      <c r="CO77" s="1305"/>
      <c r="CP77" s="1305"/>
      <c r="CQ77" s="1305"/>
      <c r="CR77" s="1305"/>
      <c r="CS77" s="1305"/>
      <c r="CT77" s="1305"/>
      <c r="CU77" s="1305"/>
      <c r="CV77" s="1305">
        <v>7.7</v>
      </c>
      <c r="CW77" s="1305"/>
      <c r="CX77" s="1305"/>
      <c r="CY77" s="1305"/>
      <c r="CZ77" s="1305"/>
      <c r="DA77" s="1305"/>
      <c r="DB77" s="1305"/>
      <c r="DC77" s="1305"/>
    </row>
    <row r="78" spans="2:107" ht="13.5">
      <c r="B78" s="386"/>
      <c r="G78" s="1318"/>
      <c r="H78" s="1318"/>
      <c r="I78" s="1318"/>
      <c r="J78" s="1318"/>
      <c r="K78" s="1326"/>
      <c r="L78" s="1326"/>
      <c r="M78" s="1326"/>
      <c r="N78" s="1326"/>
      <c r="AN78" s="1322"/>
      <c r="AO78" s="1322"/>
      <c r="AP78" s="1322"/>
      <c r="AQ78" s="1322"/>
      <c r="AR78" s="1322"/>
      <c r="AS78" s="1322"/>
      <c r="AT78" s="1322"/>
      <c r="AU78" s="1322"/>
      <c r="AV78" s="1322"/>
      <c r="AW78" s="1322"/>
      <c r="AX78" s="1322"/>
      <c r="AY78" s="1322"/>
      <c r="AZ78" s="1322"/>
      <c r="BA78" s="1322"/>
      <c r="BB78" s="1307"/>
      <c r="BC78" s="1307"/>
      <c r="BD78" s="1307"/>
      <c r="BE78" s="1307"/>
      <c r="BF78" s="1307"/>
      <c r="BG78" s="1307"/>
      <c r="BH78" s="1307"/>
      <c r="BI78" s="1307"/>
      <c r="BJ78" s="1307"/>
      <c r="BK78" s="1307"/>
      <c r="BL78" s="1307"/>
      <c r="BM78" s="1307"/>
      <c r="BN78" s="1307"/>
      <c r="BO78" s="1307"/>
      <c r="BP78" s="1305"/>
      <c r="BQ78" s="1305"/>
      <c r="BR78" s="1305"/>
      <c r="BS78" s="1305"/>
      <c r="BT78" s="1305"/>
      <c r="BU78" s="1305"/>
      <c r="BV78" s="1305"/>
      <c r="BW78" s="1305"/>
      <c r="BX78" s="1305"/>
      <c r="BY78" s="1305"/>
      <c r="BZ78" s="1305"/>
      <c r="CA78" s="1305"/>
      <c r="CB78" s="1305"/>
      <c r="CC78" s="1305"/>
      <c r="CD78" s="1305"/>
      <c r="CE78" s="1305"/>
      <c r="CF78" s="1305"/>
      <c r="CG78" s="1305"/>
      <c r="CH78" s="1305"/>
      <c r="CI78" s="1305"/>
      <c r="CJ78" s="1305"/>
      <c r="CK78" s="1305"/>
      <c r="CL78" s="1305"/>
      <c r="CM78" s="1305"/>
      <c r="CN78" s="1305"/>
      <c r="CO78" s="1305"/>
      <c r="CP78" s="1305"/>
      <c r="CQ78" s="1305"/>
      <c r="CR78" s="1305"/>
      <c r="CS78" s="1305"/>
      <c r="CT78" s="1305"/>
      <c r="CU78" s="1305"/>
      <c r="CV78" s="1305"/>
      <c r="CW78" s="1305"/>
      <c r="CX78" s="1305"/>
      <c r="CY78" s="1305"/>
      <c r="CZ78" s="1305"/>
      <c r="DA78" s="1305"/>
      <c r="DB78" s="1305"/>
      <c r="DC78" s="1305"/>
    </row>
    <row r="79" spans="2:107" ht="13.5">
      <c r="B79" s="386"/>
      <c r="G79" s="1318"/>
      <c r="H79" s="1318"/>
      <c r="I79" s="1324"/>
      <c r="J79" s="1324"/>
      <c r="K79" s="1327"/>
      <c r="L79" s="1327"/>
      <c r="M79" s="1327"/>
      <c r="N79" s="1327"/>
      <c r="AN79" s="1322"/>
      <c r="AO79" s="1322"/>
      <c r="AP79" s="1322"/>
      <c r="AQ79" s="1322"/>
      <c r="AR79" s="1322"/>
      <c r="AS79" s="1322"/>
      <c r="AT79" s="1322"/>
      <c r="AU79" s="1322"/>
      <c r="AV79" s="1322"/>
      <c r="AW79" s="1322"/>
      <c r="AX79" s="1322"/>
      <c r="AY79" s="1322"/>
      <c r="AZ79" s="1322"/>
      <c r="BA79" s="1322"/>
      <c r="BB79" s="1307" t="s">
        <v>613</v>
      </c>
      <c r="BC79" s="1307"/>
      <c r="BD79" s="1307"/>
      <c r="BE79" s="1307"/>
      <c r="BF79" s="1307"/>
      <c r="BG79" s="1307"/>
      <c r="BH79" s="1307"/>
      <c r="BI79" s="1307"/>
      <c r="BJ79" s="1307"/>
      <c r="BK79" s="1307"/>
      <c r="BL79" s="1307"/>
      <c r="BM79" s="1307"/>
      <c r="BN79" s="1307"/>
      <c r="BO79" s="1307"/>
      <c r="BP79" s="1305">
        <v>9.5</v>
      </c>
      <c r="BQ79" s="1305"/>
      <c r="BR79" s="1305"/>
      <c r="BS79" s="1305"/>
      <c r="BT79" s="1305"/>
      <c r="BU79" s="1305"/>
      <c r="BV79" s="1305"/>
      <c r="BW79" s="1305"/>
      <c r="BX79" s="1305">
        <v>8.6999999999999993</v>
      </c>
      <c r="BY79" s="1305"/>
      <c r="BZ79" s="1305"/>
      <c r="CA79" s="1305"/>
      <c r="CB79" s="1305"/>
      <c r="CC79" s="1305"/>
      <c r="CD79" s="1305"/>
      <c r="CE79" s="1305"/>
      <c r="CF79" s="1305">
        <v>8.6</v>
      </c>
      <c r="CG79" s="1305"/>
      <c r="CH79" s="1305"/>
      <c r="CI79" s="1305"/>
      <c r="CJ79" s="1305"/>
      <c r="CK79" s="1305"/>
      <c r="CL79" s="1305"/>
      <c r="CM79" s="1305"/>
      <c r="CN79" s="1305">
        <v>8.5</v>
      </c>
      <c r="CO79" s="1305"/>
      <c r="CP79" s="1305"/>
      <c r="CQ79" s="1305"/>
      <c r="CR79" s="1305"/>
      <c r="CS79" s="1305"/>
      <c r="CT79" s="1305"/>
      <c r="CU79" s="1305"/>
      <c r="CV79" s="1305">
        <v>8.6</v>
      </c>
      <c r="CW79" s="1305"/>
      <c r="CX79" s="1305"/>
      <c r="CY79" s="1305"/>
      <c r="CZ79" s="1305"/>
      <c r="DA79" s="1305"/>
      <c r="DB79" s="1305"/>
      <c r="DC79" s="1305"/>
    </row>
    <row r="80" spans="2:107" ht="13.5">
      <c r="B80" s="386"/>
      <c r="G80" s="1318"/>
      <c r="H80" s="1318"/>
      <c r="I80" s="1324"/>
      <c r="J80" s="1324"/>
      <c r="K80" s="1327"/>
      <c r="L80" s="1327"/>
      <c r="M80" s="1327"/>
      <c r="N80" s="1327"/>
      <c r="AN80" s="1322"/>
      <c r="AO80" s="1322"/>
      <c r="AP80" s="1322"/>
      <c r="AQ80" s="1322"/>
      <c r="AR80" s="1322"/>
      <c r="AS80" s="1322"/>
      <c r="AT80" s="1322"/>
      <c r="AU80" s="1322"/>
      <c r="AV80" s="1322"/>
      <c r="AW80" s="1322"/>
      <c r="AX80" s="1322"/>
      <c r="AY80" s="1322"/>
      <c r="AZ80" s="1322"/>
      <c r="BA80" s="1322"/>
      <c r="BB80" s="1307"/>
      <c r="BC80" s="1307"/>
      <c r="BD80" s="1307"/>
      <c r="BE80" s="1307"/>
      <c r="BF80" s="1307"/>
      <c r="BG80" s="1307"/>
      <c r="BH80" s="1307"/>
      <c r="BI80" s="1307"/>
      <c r="BJ80" s="1307"/>
      <c r="BK80" s="1307"/>
      <c r="BL80" s="1307"/>
      <c r="BM80" s="1307"/>
      <c r="BN80" s="1307"/>
      <c r="BO80" s="1307"/>
      <c r="BP80" s="1305"/>
      <c r="BQ80" s="1305"/>
      <c r="BR80" s="1305"/>
      <c r="BS80" s="1305"/>
      <c r="BT80" s="1305"/>
      <c r="BU80" s="1305"/>
      <c r="BV80" s="1305"/>
      <c r="BW80" s="1305"/>
      <c r="BX80" s="1305"/>
      <c r="BY80" s="1305"/>
      <c r="BZ80" s="1305"/>
      <c r="CA80" s="1305"/>
      <c r="CB80" s="1305"/>
      <c r="CC80" s="1305"/>
      <c r="CD80" s="1305"/>
      <c r="CE80" s="1305"/>
      <c r="CF80" s="1305"/>
      <c r="CG80" s="1305"/>
      <c r="CH80" s="1305"/>
      <c r="CI80" s="1305"/>
      <c r="CJ80" s="1305"/>
      <c r="CK80" s="1305"/>
      <c r="CL80" s="1305"/>
      <c r="CM80" s="1305"/>
      <c r="CN80" s="1305"/>
      <c r="CO80" s="1305"/>
      <c r="CP80" s="1305"/>
      <c r="CQ80" s="1305"/>
      <c r="CR80" s="1305"/>
      <c r="CS80" s="1305"/>
      <c r="CT80" s="1305"/>
      <c r="CU80" s="1305"/>
      <c r="CV80" s="1305"/>
      <c r="CW80" s="1305"/>
      <c r="CX80" s="1305"/>
      <c r="CY80" s="1305"/>
      <c r="CZ80" s="1305"/>
      <c r="DA80" s="1305"/>
      <c r="DB80" s="1305"/>
      <c r="DC80" s="1305"/>
    </row>
    <row r="81" spans="2:109" ht="13.5">
      <c r="B81" s="386"/>
    </row>
    <row r="82" spans="2:109" ht="17.25">
      <c r="B82" s="386"/>
      <c r="K82" s="392"/>
      <c r="L82" s="392"/>
      <c r="M82" s="392"/>
      <c r="N82" s="392"/>
      <c r="AQ82" s="392"/>
      <c r="AR82" s="392"/>
      <c r="AS82" s="392"/>
      <c r="AT82" s="392"/>
      <c r="BC82" s="392"/>
      <c r="BD82" s="392"/>
      <c r="BE82" s="392"/>
      <c r="BF82" s="392"/>
      <c r="BO82" s="392"/>
      <c r="BP82" s="392"/>
      <c r="BQ82" s="392"/>
      <c r="BR82" s="392"/>
      <c r="CA82" s="392"/>
      <c r="CB82" s="392"/>
      <c r="CC82" s="392"/>
      <c r="CD82" s="392"/>
      <c r="CM82" s="392"/>
      <c r="CN82" s="392"/>
      <c r="CO82" s="392"/>
      <c r="CP82" s="392"/>
      <c r="CY82" s="392"/>
      <c r="CZ82" s="392"/>
      <c r="DA82" s="392"/>
      <c r="DB82" s="392"/>
      <c r="DC82" s="392"/>
    </row>
    <row r="83" spans="2:109" ht="13.5">
      <c r="B83" s="391"/>
      <c r="C83" s="390"/>
      <c r="D83" s="390"/>
      <c r="E83" s="390"/>
      <c r="F83" s="390"/>
      <c r="G83" s="390"/>
      <c r="H83" s="390"/>
      <c r="I83" s="390"/>
      <c r="J83" s="390"/>
      <c r="K83" s="390"/>
      <c r="L83" s="390"/>
      <c r="M83" s="390"/>
      <c r="N83" s="390"/>
      <c r="O83" s="390"/>
      <c r="P83" s="390"/>
      <c r="Q83" s="390"/>
      <c r="R83" s="390"/>
      <c r="S83" s="390"/>
      <c r="T83" s="390"/>
      <c r="U83" s="390"/>
      <c r="V83" s="390"/>
      <c r="W83" s="390"/>
      <c r="X83" s="390"/>
      <c r="Y83" s="390"/>
      <c r="Z83" s="390"/>
      <c r="AA83" s="390"/>
      <c r="AB83" s="390"/>
      <c r="AC83" s="390"/>
      <c r="AD83" s="390"/>
      <c r="AE83" s="390"/>
      <c r="AF83" s="390"/>
      <c r="AG83" s="390"/>
      <c r="AH83" s="390"/>
      <c r="AI83" s="390"/>
      <c r="AJ83" s="390"/>
      <c r="AK83" s="390"/>
      <c r="AL83" s="390"/>
      <c r="AM83" s="390"/>
      <c r="AN83" s="390"/>
      <c r="AO83" s="390"/>
      <c r="AP83" s="390"/>
      <c r="AQ83" s="390"/>
      <c r="AR83" s="390"/>
      <c r="AS83" s="390"/>
      <c r="AT83" s="390"/>
      <c r="AU83" s="390"/>
      <c r="AV83" s="390"/>
      <c r="AW83" s="390"/>
      <c r="AX83" s="390"/>
      <c r="AY83" s="390"/>
      <c r="AZ83" s="390"/>
      <c r="BA83" s="390"/>
      <c r="BB83" s="390"/>
      <c r="BC83" s="390"/>
      <c r="BD83" s="390"/>
      <c r="BE83" s="390"/>
      <c r="BF83" s="390"/>
      <c r="BG83" s="390"/>
      <c r="BH83" s="390"/>
      <c r="BI83" s="390"/>
      <c r="BJ83" s="390"/>
      <c r="BK83" s="390"/>
      <c r="BL83" s="390"/>
      <c r="BM83" s="390"/>
      <c r="BN83" s="390"/>
      <c r="BO83" s="390"/>
      <c r="BP83" s="390"/>
      <c r="BQ83" s="390"/>
      <c r="BR83" s="390"/>
      <c r="BS83" s="390"/>
      <c r="BT83" s="390"/>
      <c r="BU83" s="390"/>
      <c r="BV83" s="390"/>
      <c r="BW83" s="390"/>
      <c r="BX83" s="390"/>
      <c r="BY83" s="390"/>
      <c r="BZ83" s="390"/>
      <c r="CA83" s="390"/>
      <c r="CB83" s="390"/>
      <c r="CC83" s="390"/>
      <c r="CD83" s="390"/>
      <c r="CE83" s="390"/>
      <c r="CF83" s="390"/>
      <c r="CG83" s="390"/>
      <c r="CH83" s="390"/>
      <c r="CI83" s="390"/>
      <c r="CJ83" s="390"/>
      <c r="CK83" s="390"/>
      <c r="CL83" s="390"/>
      <c r="CM83" s="390"/>
      <c r="CN83" s="390"/>
      <c r="CO83" s="390"/>
      <c r="CP83" s="390"/>
      <c r="CQ83" s="390"/>
      <c r="CR83" s="390"/>
      <c r="CS83" s="390"/>
      <c r="CT83" s="390"/>
      <c r="CU83" s="390"/>
      <c r="CV83" s="390"/>
      <c r="CW83" s="390"/>
      <c r="CX83" s="390"/>
      <c r="CY83" s="390"/>
      <c r="CZ83" s="390"/>
      <c r="DA83" s="390"/>
      <c r="DB83" s="390"/>
      <c r="DC83" s="390"/>
      <c r="DD83" s="389"/>
    </row>
    <row r="84" spans="2:109" ht="13.5">
      <c r="DD84" s="385"/>
      <c r="DE84" s="385"/>
    </row>
    <row r="85" spans="2:109" ht="13.5">
      <c r="DD85" s="385"/>
      <c r="DE85" s="385"/>
    </row>
    <row r="86" spans="2:109" ht="13.5" hidden="1">
      <c r="DD86" s="385"/>
      <c r="DE86" s="385"/>
    </row>
    <row r="87" spans="2:109" ht="13.5" hidden="1">
      <c r="K87" s="388"/>
      <c r="AQ87" s="388"/>
      <c r="BC87" s="388"/>
      <c r="BO87" s="388"/>
      <c r="CA87" s="388"/>
      <c r="CM87" s="388"/>
      <c r="CY87" s="388"/>
      <c r="DD87" s="385"/>
      <c r="DE87" s="385"/>
    </row>
    <row r="88" spans="2:109" ht="13.5" hidden="1">
      <c r="DD88" s="385"/>
      <c r="DE88" s="385"/>
    </row>
    <row r="89" spans="2:109" ht="13.5" hidden="1">
      <c r="DD89" s="385"/>
      <c r="DE89" s="385"/>
    </row>
    <row r="90" spans="2:109" ht="13.5" hidden="1">
      <c r="DD90" s="385"/>
      <c r="DE90" s="385"/>
    </row>
    <row r="91" spans="2:109" ht="13.5" hidden="1">
      <c r="DD91" s="385"/>
      <c r="DE91" s="385"/>
    </row>
    <row r="92" spans="2:109" ht="13.5" hidden="1" customHeight="1">
      <c r="DD92" s="385"/>
      <c r="DE92" s="385"/>
    </row>
    <row r="93" spans="2:109" ht="13.5" hidden="1" customHeight="1">
      <c r="DD93" s="385"/>
      <c r="DE93" s="385"/>
    </row>
    <row r="94" spans="2:109" ht="13.5" hidden="1" customHeight="1">
      <c r="DD94" s="385"/>
      <c r="DE94" s="385"/>
    </row>
    <row r="95" spans="2:109" ht="13.5" hidden="1" customHeight="1">
      <c r="DD95" s="385"/>
      <c r="DE95" s="385"/>
    </row>
    <row r="96" spans="2:109" ht="13.5" hidden="1" customHeight="1">
      <c r="DD96" s="385"/>
      <c r="DE96" s="385"/>
    </row>
    <row r="97" spans="108:109" ht="13.5" hidden="1" customHeight="1">
      <c r="DD97" s="385"/>
      <c r="DE97" s="385"/>
    </row>
    <row r="98" spans="108:109" ht="13.5" hidden="1" customHeight="1">
      <c r="DD98" s="385"/>
      <c r="DE98" s="385"/>
    </row>
    <row r="99" spans="108:109" ht="13.5" hidden="1" customHeight="1">
      <c r="DD99" s="385"/>
      <c r="DE99" s="385"/>
    </row>
    <row r="100" spans="108:109" ht="13.5" hidden="1" customHeight="1">
      <c r="DD100" s="385"/>
      <c r="DE100" s="385"/>
    </row>
    <row r="101" spans="108:109" ht="13.5" hidden="1" customHeight="1">
      <c r="DD101" s="385"/>
      <c r="DE101" s="385"/>
    </row>
    <row r="102" spans="108:109" ht="13.5" hidden="1" customHeight="1">
      <c r="DD102" s="385"/>
      <c r="DE102" s="385"/>
    </row>
    <row r="103" spans="108:109" ht="13.5" hidden="1" customHeight="1">
      <c r="DD103" s="385"/>
      <c r="DE103" s="385"/>
    </row>
    <row r="104" spans="108:109" ht="13.5" hidden="1" customHeight="1">
      <c r="DD104" s="385"/>
      <c r="DE104" s="385"/>
    </row>
    <row r="105" spans="108:109" ht="13.5" hidden="1" customHeight="1">
      <c r="DD105" s="385"/>
      <c r="DE105" s="385"/>
    </row>
    <row r="106" spans="108:109" ht="13.5" hidden="1" customHeight="1">
      <c r="DD106" s="385"/>
      <c r="DE106" s="385"/>
    </row>
    <row r="107" spans="108:109" ht="13.5" hidden="1" customHeight="1">
      <c r="DD107" s="385"/>
      <c r="DE107" s="385"/>
    </row>
    <row r="108" spans="108:109" ht="13.5" hidden="1" customHeight="1">
      <c r="DD108" s="385"/>
      <c r="DE108" s="385"/>
    </row>
    <row r="109" spans="108:109" ht="13.5" hidden="1" customHeight="1">
      <c r="DD109" s="385"/>
      <c r="DE109" s="385"/>
    </row>
    <row r="110" spans="108:109" ht="13.5" hidden="1" customHeight="1">
      <c r="DD110" s="385"/>
      <c r="DE110" s="385"/>
    </row>
    <row r="111" spans="108:109" ht="13.5" hidden="1" customHeight="1">
      <c r="DD111" s="385"/>
      <c r="DE111" s="385"/>
    </row>
    <row r="112" spans="108:109" ht="13.5" hidden="1" customHeight="1">
      <c r="DD112" s="385"/>
      <c r="DE112" s="385"/>
    </row>
    <row r="113" spans="108:109" ht="13.5" hidden="1" customHeight="1">
      <c r="DD113" s="385"/>
      <c r="DE113" s="385"/>
    </row>
    <row r="114" spans="108:109" ht="13.5" hidden="1" customHeight="1">
      <c r="DD114" s="385"/>
      <c r="DE114" s="385"/>
    </row>
    <row r="115" spans="108:109" ht="13.5" hidden="1" customHeight="1">
      <c r="DD115" s="385"/>
      <c r="DE115" s="385"/>
    </row>
    <row r="116" spans="108:109" ht="13.5" hidden="1" customHeight="1">
      <c r="DD116" s="385"/>
      <c r="DE116" s="385"/>
    </row>
    <row r="117" spans="108:109" ht="13.5" hidden="1" customHeight="1">
      <c r="DD117" s="385"/>
      <c r="DE117" s="385"/>
    </row>
    <row r="118" spans="108:109" ht="13.5" hidden="1" customHeight="1">
      <c r="DD118" s="385"/>
      <c r="DE118" s="385"/>
    </row>
    <row r="119" spans="108:109" ht="13.5" hidden="1" customHeight="1">
      <c r="DD119" s="385"/>
      <c r="DE119" s="385"/>
    </row>
    <row r="120" spans="108:109" ht="13.5" hidden="1" customHeight="1">
      <c r="DD120" s="385"/>
      <c r="DE120" s="385"/>
    </row>
    <row r="121" spans="108:109" ht="13.5" hidden="1" customHeight="1">
      <c r="DD121" s="385"/>
      <c r="DE121" s="385"/>
    </row>
    <row r="122" spans="108:109" ht="13.5" hidden="1" customHeight="1">
      <c r="DD122" s="385"/>
      <c r="DE122" s="385"/>
    </row>
    <row r="123" spans="108:109" ht="13.5" hidden="1" customHeight="1">
      <c r="DD123" s="385"/>
      <c r="DE123" s="385"/>
    </row>
    <row r="124" spans="108:109" ht="13.5" hidden="1" customHeight="1">
      <c r="DD124" s="385"/>
      <c r="DE124" s="385"/>
    </row>
    <row r="125" spans="108:109" ht="13.5" hidden="1" customHeight="1">
      <c r="DD125" s="385"/>
      <c r="DE125" s="385"/>
    </row>
    <row r="126" spans="108:109" ht="13.5" hidden="1" customHeight="1">
      <c r="DD126" s="385"/>
      <c r="DE126" s="385"/>
    </row>
    <row r="127" spans="108:109" ht="13.5" hidden="1" customHeight="1">
      <c r="DD127" s="385"/>
      <c r="DE127" s="385"/>
    </row>
    <row r="128" spans="108:109" ht="13.5" hidden="1" customHeight="1">
      <c r="DD128" s="385"/>
      <c r="DE128" s="385"/>
    </row>
    <row r="129" spans="108:109" ht="13.5" hidden="1" customHeight="1">
      <c r="DD129" s="385"/>
      <c r="DE129" s="385"/>
    </row>
    <row r="130" spans="108:109" ht="13.5" hidden="1" customHeight="1">
      <c r="DD130" s="385"/>
      <c r="DE130" s="385"/>
    </row>
    <row r="131" spans="108:109" ht="13.5" hidden="1" customHeight="1">
      <c r="DD131" s="385"/>
      <c r="DE131" s="385"/>
    </row>
    <row r="132" spans="108:109" ht="13.5" hidden="1" customHeight="1">
      <c r="DD132" s="385"/>
      <c r="DE132" s="385"/>
    </row>
    <row r="133" spans="108:109" ht="13.5" hidden="1" customHeight="1">
      <c r="DD133" s="385"/>
      <c r="DE133" s="385"/>
    </row>
    <row r="134" spans="108:109" ht="13.5" hidden="1" customHeight="1">
      <c r="DD134" s="385"/>
      <c r="DE134" s="385"/>
    </row>
    <row r="135" spans="108:109" ht="13.5" hidden="1" customHeight="1">
      <c r="DD135" s="385"/>
      <c r="DE135" s="385"/>
    </row>
    <row r="136" spans="108:109" ht="13.5" hidden="1" customHeight="1">
      <c r="DD136" s="385"/>
      <c r="DE136" s="385"/>
    </row>
    <row r="137" spans="108:109" ht="13.5" hidden="1" customHeight="1">
      <c r="DD137" s="385"/>
      <c r="DE137" s="385"/>
    </row>
    <row r="138" spans="108:109" ht="13.5" hidden="1" customHeight="1">
      <c r="DD138" s="385"/>
      <c r="DE138" s="385"/>
    </row>
    <row r="139" spans="108:109" ht="13.5" hidden="1" customHeight="1">
      <c r="DD139" s="385"/>
      <c r="DE139" s="385"/>
    </row>
    <row r="140" spans="108:109" ht="13.5" hidden="1" customHeight="1">
      <c r="DD140" s="385"/>
      <c r="DE140" s="385"/>
    </row>
    <row r="141" spans="108:109" ht="13.5" hidden="1" customHeight="1">
      <c r="DD141" s="385"/>
      <c r="DE141" s="385"/>
    </row>
    <row r="142" spans="108:109" ht="13.5" hidden="1" customHeight="1">
      <c r="DD142" s="385"/>
      <c r="DE142" s="385"/>
    </row>
    <row r="143" spans="108:109" ht="13.5" hidden="1" customHeight="1">
      <c r="DD143" s="385"/>
      <c r="DE143" s="385"/>
    </row>
    <row r="144" spans="108:109" ht="13.5" hidden="1" customHeight="1">
      <c r="DD144" s="385"/>
      <c r="DE144" s="385"/>
    </row>
    <row r="145" spans="108:109" ht="13.5" hidden="1" customHeight="1">
      <c r="DD145" s="385"/>
      <c r="DE145" s="385"/>
    </row>
    <row r="146" spans="108:109" ht="13.5" hidden="1" customHeight="1">
      <c r="DD146" s="385"/>
      <c r="DE146" s="385"/>
    </row>
    <row r="147" spans="108:109" ht="13.5" hidden="1" customHeight="1">
      <c r="DD147" s="385"/>
      <c r="DE147" s="385"/>
    </row>
    <row r="148" spans="108:109" ht="13.5" hidden="1" customHeight="1">
      <c r="DD148" s="385"/>
      <c r="DE148" s="385"/>
    </row>
    <row r="149" spans="108:109" ht="13.5" hidden="1" customHeight="1">
      <c r="DD149" s="385"/>
      <c r="DE149" s="385"/>
    </row>
    <row r="150" spans="108:109" ht="13.5" hidden="1" customHeight="1">
      <c r="DD150" s="385"/>
      <c r="DE150" s="385"/>
    </row>
    <row r="151" spans="108:109" ht="13.5" hidden="1" customHeight="1">
      <c r="DD151" s="385"/>
      <c r="DE151" s="385"/>
    </row>
    <row r="152" spans="108:109" ht="13.5" hidden="1" customHeight="1">
      <c r="DD152" s="385"/>
      <c r="DE152" s="385"/>
    </row>
    <row r="153" spans="108:109" ht="13.5" hidden="1" customHeight="1">
      <c r="DD153" s="385"/>
      <c r="DE153" s="385"/>
    </row>
    <row r="154" spans="108:109" ht="13.5" hidden="1" customHeight="1">
      <c r="DD154" s="385"/>
      <c r="DE154" s="385"/>
    </row>
    <row r="155" spans="108:109" ht="13.5" hidden="1" customHeight="1">
      <c r="DD155" s="385"/>
      <c r="DE155" s="385"/>
    </row>
    <row r="156" spans="108:109" ht="13.5" hidden="1" customHeight="1">
      <c r="DD156" s="385"/>
      <c r="DE156" s="385"/>
    </row>
    <row r="157" spans="108:109" ht="13.5" hidden="1" customHeight="1">
      <c r="DD157" s="385"/>
      <c r="DE157" s="385"/>
    </row>
    <row r="158" spans="108:109" ht="13.5" hidden="1" customHeight="1">
      <c r="DD158" s="385"/>
      <c r="DE158" s="385"/>
    </row>
    <row r="159" spans="108:109" ht="13.5" hidden="1" customHeight="1">
      <c r="DD159" s="385"/>
      <c r="DE159" s="385"/>
    </row>
    <row r="160" spans="108:109" ht="13.5" hidden="1" customHeight="1">
      <c r="DD160" s="385"/>
      <c r="DE160" s="385"/>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AOfDX6d7lX5qltrB3QjQs7/e2UR/UDpfx4HrOOeJf5QFBGMZpWEfgyKBalj6tQPC/z+0wrmBYvI5qeMKwviYTw==" saltValue="Q9EAH/Vds/poMzhQAdupOw==" spinCount="100000" sheet="1" objects="1" scenarios="1" formatCells="0"/>
  <dataConsolidate/>
  <mergeCells count="112">
    <mergeCell ref="G77:H80"/>
    <mergeCell ref="I77:J78"/>
    <mergeCell ref="K77:K78"/>
    <mergeCell ref="L77:L78"/>
    <mergeCell ref="M77:M78"/>
    <mergeCell ref="CN79:CU80"/>
    <mergeCell ref="BX79:CE80"/>
    <mergeCell ref="N77:N78"/>
    <mergeCell ref="AN77:BA80"/>
    <mergeCell ref="BB77:BO78"/>
    <mergeCell ref="BP77:BW78"/>
    <mergeCell ref="BX77:CE78"/>
    <mergeCell ref="CF77:CM78"/>
    <mergeCell ref="CF79:CM80"/>
    <mergeCell ref="CV79:DC80"/>
    <mergeCell ref="CN77:CU78"/>
    <mergeCell ref="CV77:DC78"/>
    <mergeCell ref="I79:J80"/>
    <mergeCell ref="K79:K80"/>
    <mergeCell ref="L79:L80"/>
    <mergeCell ref="M79:M80"/>
    <mergeCell ref="N79:N80"/>
    <mergeCell ref="BB79:BO80"/>
    <mergeCell ref="BP79:BW80"/>
    <mergeCell ref="CV55:DC56"/>
    <mergeCell ref="CV72:DC72"/>
    <mergeCell ref="BX72:CE72"/>
    <mergeCell ref="CF72:CM72"/>
    <mergeCell ref="CN72:CU72"/>
    <mergeCell ref="CV57:DC58"/>
    <mergeCell ref="BB75:BO76"/>
    <mergeCell ref="BP75:BW76"/>
    <mergeCell ref="BX75:CE76"/>
    <mergeCell ref="CF75:CM76"/>
    <mergeCell ref="CN75:CU76"/>
    <mergeCell ref="CV75:DC76"/>
    <mergeCell ref="BX73:CE74"/>
    <mergeCell ref="CF73:CM74"/>
    <mergeCell ref="CN73:CU74"/>
    <mergeCell ref="BX57:CE58"/>
    <mergeCell ref="CF57:CM58"/>
    <mergeCell ref="CN57:CU58"/>
    <mergeCell ref="AN65:DC69"/>
    <mergeCell ref="BP55:BW56"/>
    <mergeCell ref="BP57:BW58"/>
    <mergeCell ref="CV73:DC74"/>
    <mergeCell ref="BB55:BO56"/>
    <mergeCell ref="G72:J72"/>
    <mergeCell ref="AN72:BO72"/>
    <mergeCell ref="BP72:BW72"/>
    <mergeCell ref="G73:H76"/>
    <mergeCell ref="I73:J74"/>
    <mergeCell ref="K73:K74"/>
    <mergeCell ref="L73:L74"/>
    <mergeCell ref="M73:M74"/>
    <mergeCell ref="N73:N74"/>
    <mergeCell ref="AN73:BA76"/>
    <mergeCell ref="BB73:BO74"/>
    <mergeCell ref="BP73:BW74"/>
    <mergeCell ref="I75:J76"/>
    <mergeCell ref="K75:K76"/>
    <mergeCell ref="L75:L76"/>
    <mergeCell ref="M75:M76"/>
    <mergeCell ref="N75:N76"/>
    <mergeCell ref="BX51:CE52"/>
    <mergeCell ref="I57:J58"/>
    <mergeCell ref="K57:K58"/>
    <mergeCell ref="G55:H58"/>
    <mergeCell ref="I55:J56"/>
    <mergeCell ref="K55:K56"/>
    <mergeCell ref="L55:L56"/>
    <mergeCell ref="L57:L58"/>
    <mergeCell ref="CN53:CU54"/>
    <mergeCell ref="I51:J52"/>
    <mergeCell ref="K51:K52"/>
    <mergeCell ref="L51:L52"/>
    <mergeCell ref="M51:M52"/>
    <mergeCell ref="N51:N52"/>
    <mergeCell ref="I53:J54"/>
    <mergeCell ref="K53:K54"/>
    <mergeCell ref="L53:L54"/>
    <mergeCell ref="M53:M54"/>
    <mergeCell ref="BX55:CE56"/>
    <mergeCell ref="CF55:CM56"/>
    <mergeCell ref="CN55:CU56"/>
    <mergeCell ref="M55:M56"/>
    <mergeCell ref="N55:N56"/>
    <mergeCell ref="AN55:BA58"/>
    <mergeCell ref="CF51:CM52"/>
    <mergeCell ref="M57:M58"/>
    <mergeCell ref="N57:N58"/>
    <mergeCell ref="BB57:BO58"/>
    <mergeCell ref="CN51:CU52"/>
    <mergeCell ref="G51:H54"/>
    <mergeCell ref="AN43:DC47"/>
    <mergeCell ref="CV53:DC54"/>
    <mergeCell ref="G50:J50"/>
    <mergeCell ref="AN50:BO50"/>
    <mergeCell ref="BP50:BW50"/>
    <mergeCell ref="BX50:CE50"/>
    <mergeCell ref="CF50:CM50"/>
    <mergeCell ref="CN50:CU50"/>
    <mergeCell ref="CV50:DC50"/>
    <mergeCell ref="CV51:DC52"/>
    <mergeCell ref="N53:N54"/>
    <mergeCell ref="BB53:BO54"/>
    <mergeCell ref="BP53:BW54"/>
    <mergeCell ref="BX53:CE54"/>
    <mergeCell ref="CF53:CM54"/>
    <mergeCell ref="AN51:BA54"/>
    <mergeCell ref="BB51:BO52"/>
    <mergeCell ref="BP51:BW52"/>
  </mergeCells>
  <phoneticPr fontId="2"/>
  <printOptions horizontalCentered="1" verticalCentered="1"/>
  <pageMargins left="0" right="0" top="0.19685039370078741" bottom="0.31496062992125984" header="0.39370078740157483" footer="0"/>
  <pageSetup paperSize="9" scale="50" orientation="landscape" horizontalDpi="4294967294"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85" zoomScaleNormal="85" zoomScaleSheetLayoutView="70" workbookViewId="0"/>
  </sheetViews>
  <sheetFormatPr defaultColWidth="0" defaultRowHeight="13.5" customHeight="1" zeroHeight="1"/>
  <cols>
    <col min="1" max="34" width="2.5" style="291" customWidth="1"/>
    <col min="35" max="122" width="2.5" style="290" customWidth="1"/>
    <col min="123" max="16384" width="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517</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XlMm1b3B1avb1tilWUJsWVtq/CwOwCrLTx9jeQ2JR830KphWuiSL8oY6YDwaCuRtCfFJ87IxoBv5rY/J6wy58A==" saltValue="k3QrD1m+uzgjFSEjykG/Lg=="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0" zoomScaleNormal="70" zoomScaleSheetLayoutView="55" workbookViewId="0"/>
  </sheetViews>
  <sheetFormatPr defaultColWidth="0" defaultRowHeight="13.5" customHeight="1" zeroHeight="1"/>
  <cols>
    <col min="1" max="34" width="2.5" style="291" customWidth="1"/>
    <col min="35" max="122" width="2.5" style="290" customWidth="1"/>
    <col min="123" max="16384" width="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c r="AG59" s="290"/>
      <c r="AH59" s="290"/>
    </row>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517</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olFSf773sHvHCpgzjlcHS7MQQAm0bDFsdxcxe87OyN7r1gGDU8SBPoHSICwm7JxpG4PPOr4Cna6gAVvGsCbLvQ==" saltValue="fdCvhSl27Ej2+Wy3j7tFng=="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49" customWidth="1"/>
    <col min="2" max="8" width="13.375" style="149" customWidth="1"/>
    <col min="9" max="16384" width="11.125" style="149"/>
  </cols>
  <sheetData>
    <row r="1" spans="1:8">
      <c r="A1" s="143"/>
      <c r="B1" s="144"/>
      <c r="C1" s="145"/>
      <c r="D1" s="146"/>
      <c r="E1" s="147"/>
      <c r="F1" s="147"/>
      <c r="G1" s="147"/>
      <c r="H1" s="148"/>
    </row>
    <row r="2" spans="1:8">
      <c r="A2" s="150"/>
      <c r="B2" s="151"/>
      <c r="C2" s="152"/>
      <c r="D2" s="153" t="s">
        <v>51</v>
      </c>
      <c r="E2" s="154"/>
      <c r="F2" s="155" t="s">
        <v>568</v>
      </c>
      <c r="G2" s="156"/>
      <c r="H2" s="157"/>
    </row>
    <row r="3" spans="1:8">
      <c r="A3" s="153" t="s">
        <v>561</v>
      </c>
      <c r="B3" s="158"/>
      <c r="C3" s="159"/>
      <c r="D3" s="160">
        <v>128267</v>
      </c>
      <c r="E3" s="161"/>
      <c r="F3" s="162">
        <v>119685</v>
      </c>
      <c r="G3" s="163"/>
      <c r="H3" s="164"/>
    </row>
    <row r="4" spans="1:8">
      <c r="A4" s="165"/>
      <c r="B4" s="166"/>
      <c r="C4" s="167"/>
      <c r="D4" s="168">
        <v>78281</v>
      </c>
      <c r="E4" s="169"/>
      <c r="F4" s="170">
        <v>68464</v>
      </c>
      <c r="G4" s="171"/>
      <c r="H4" s="172"/>
    </row>
    <row r="5" spans="1:8">
      <c r="A5" s="153" t="s">
        <v>563</v>
      </c>
      <c r="B5" s="158"/>
      <c r="C5" s="159"/>
      <c r="D5" s="160">
        <v>116177</v>
      </c>
      <c r="E5" s="161"/>
      <c r="F5" s="162">
        <v>109920</v>
      </c>
      <c r="G5" s="163"/>
      <c r="H5" s="164"/>
    </row>
    <row r="6" spans="1:8">
      <c r="A6" s="165"/>
      <c r="B6" s="166"/>
      <c r="C6" s="167"/>
      <c r="D6" s="168">
        <v>67907</v>
      </c>
      <c r="E6" s="169"/>
      <c r="F6" s="170">
        <v>62739</v>
      </c>
      <c r="G6" s="171"/>
      <c r="H6" s="172"/>
    </row>
    <row r="7" spans="1:8">
      <c r="A7" s="153" t="s">
        <v>564</v>
      </c>
      <c r="B7" s="158"/>
      <c r="C7" s="159"/>
      <c r="D7" s="160">
        <v>209860</v>
      </c>
      <c r="E7" s="161"/>
      <c r="F7" s="162">
        <v>119882</v>
      </c>
      <c r="G7" s="163"/>
      <c r="H7" s="164"/>
    </row>
    <row r="8" spans="1:8">
      <c r="A8" s="165"/>
      <c r="B8" s="166"/>
      <c r="C8" s="167"/>
      <c r="D8" s="168">
        <v>140315</v>
      </c>
      <c r="E8" s="169"/>
      <c r="F8" s="170">
        <v>66481</v>
      </c>
      <c r="G8" s="171"/>
      <c r="H8" s="172"/>
    </row>
    <row r="9" spans="1:8">
      <c r="A9" s="153" t="s">
        <v>565</v>
      </c>
      <c r="B9" s="158"/>
      <c r="C9" s="159"/>
      <c r="D9" s="160">
        <v>207889</v>
      </c>
      <c r="E9" s="161"/>
      <c r="F9" s="162">
        <v>116162</v>
      </c>
      <c r="G9" s="163"/>
      <c r="H9" s="164"/>
    </row>
    <row r="10" spans="1:8">
      <c r="A10" s="165"/>
      <c r="B10" s="166"/>
      <c r="C10" s="167"/>
      <c r="D10" s="168">
        <v>87433</v>
      </c>
      <c r="E10" s="169"/>
      <c r="F10" s="170">
        <v>61562</v>
      </c>
      <c r="G10" s="171"/>
      <c r="H10" s="172"/>
    </row>
    <row r="11" spans="1:8">
      <c r="A11" s="153" t="s">
        <v>566</v>
      </c>
      <c r="B11" s="158"/>
      <c r="C11" s="159"/>
      <c r="D11" s="160">
        <v>125865</v>
      </c>
      <c r="E11" s="161"/>
      <c r="F11" s="162">
        <v>121449</v>
      </c>
      <c r="G11" s="163"/>
      <c r="H11" s="164"/>
    </row>
    <row r="12" spans="1:8">
      <c r="A12" s="165"/>
      <c r="B12" s="166"/>
      <c r="C12" s="173"/>
      <c r="D12" s="168">
        <v>61104</v>
      </c>
      <c r="E12" s="169"/>
      <c r="F12" s="170">
        <v>62922</v>
      </c>
      <c r="G12" s="171"/>
      <c r="H12" s="172"/>
    </row>
    <row r="13" spans="1:8">
      <c r="A13" s="153"/>
      <c r="B13" s="158"/>
      <c r="C13" s="174"/>
      <c r="D13" s="175">
        <v>157612</v>
      </c>
      <c r="E13" s="176"/>
      <c r="F13" s="177">
        <v>117420</v>
      </c>
      <c r="G13" s="178"/>
      <c r="H13" s="164"/>
    </row>
    <row r="14" spans="1:8">
      <c r="A14" s="165"/>
      <c r="B14" s="166"/>
      <c r="C14" s="167"/>
      <c r="D14" s="168">
        <v>87008</v>
      </c>
      <c r="E14" s="169"/>
      <c r="F14" s="170">
        <v>64434</v>
      </c>
      <c r="G14" s="171"/>
      <c r="H14" s="172"/>
    </row>
    <row r="17" spans="1:11">
      <c r="A17" s="149" t="s">
        <v>52</v>
      </c>
    </row>
    <row r="18" spans="1:11">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c r="A19" s="179" t="s">
        <v>53</v>
      </c>
      <c r="B19" s="179">
        <f>ROUND(VALUE(SUBSTITUTE(実質収支比率等に係る経年分析!F$48,"▲","-")),2)</f>
        <v>2.2599999999999998</v>
      </c>
      <c r="C19" s="179">
        <f>ROUND(VALUE(SUBSTITUTE(実質収支比率等に係る経年分析!G$48,"▲","-")),2)</f>
        <v>2.14</v>
      </c>
      <c r="D19" s="179">
        <f>ROUND(VALUE(SUBSTITUTE(実質収支比率等に係る経年分析!H$48,"▲","-")),2)</f>
        <v>2.13</v>
      </c>
      <c r="E19" s="179">
        <f>ROUND(VALUE(SUBSTITUTE(実質収支比率等に係る経年分析!I$48,"▲","-")),2)</f>
        <v>2.08</v>
      </c>
      <c r="F19" s="179">
        <f>ROUND(VALUE(SUBSTITUTE(実質収支比率等に係る経年分析!J$48,"▲","-")),2)</f>
        <v>1.97</v>
      </c>
    </row>
    <row r="20" spans="1:11">
      <c r="A20" s="179" t="s">
        <v>54</v>
      </c>
      <c r="B20" s="179">
        <f>ROUND(VALUE(SUBSTITUTE(実質収支比率等に係る経年分析!F$47,"▲","-")),2)</f>
        <v>28.71</v>
      </c>
      <c r="C20" s="179">
        <f>ROUND(VALUE(SUBSTITUTE(実質収支比率等に係る経年分析!G$47,"▲","-")),2)</f>
        <v>28.03</v>
      </c>
      <c r="D20" s="179">
        <f>ROUND(VALUE(SUBSTITUTE(実質収支比率等に係る経年分析!H$47,"▲","-")),2)</f>
        <v>27.11</v>
      </c>
      <c r="E20" s="179">
        <f>ROUND(VALUE(SUBSTITUTE(実質収支比率等に係る経年分析!I$47,"▲","-")),2)</f>
        <v>17.739999999999998</v>
      </c>
      <c r="F20" s="179">
        <f>ROUND(VALUE(SUBSTITUTE(実質収支比率等に係る経年分析!J$47,"▲","-")),2)</f>
        <v>14.26</v>
      </c>
    </row>
    <row r="21" spans="1:11">
      <c r="A21" s="179" t="s">
        <v>55</v>
      </c>
      <c r="B21" s="179">
        <f>IF(ISNUMBER(VALUE(SUBSTITUTE(実質収支比率等に係る経年分析!F$49,"▲","-"))),ROUND(VALUE(SUBSTITUTE(実質収支比率等に係る経年分析!F$49,"▲","-")),2),NA())</f>
        <v>5.49</v>
      </c>
      <c r="C21" s="179">
        <f>IF(ISNUMBER(VALUE(SUBSTITUTE(実質収支比率等に係る経年分析!G$49,"▲","-"))),ROUND(VALUE(SUBSTITUTE(実質収支比率等に係る経年分析!G$49,"▲","-")),2),NA())</f>
        <v>0.18</v>
      </c>
      <c r="D21" s="179">
        <f>IF(ISNUMBER(VALUE(SUBSTITUTE(実質収支比率等に係る経年分析!H$49,"▲","-"))),ROUND(VALUE(SUBSTITUTE(実質収支比率等に係る経年分析!H$49,"▲","-")),2),NA())</f>
        <v>-1.45</v>
      </c>
      <c r="E21" s="179">
        <f>IF(ISNUMBER(VALUE(SUBSTITUTE(実質収支比率等に係る経年分析!I$49,"▲","-"))),ROUND(VALUE(SUBSTITUTE(実質収支比率等に係る経年分析!I$49,"▲","-")),2),NA())</f>
        <v>-9.83</v>
      </c>
      <c r="F21" s="179">
        <f>IF(ISNUMBER(VALUE(SUBSTITUTE(実質収支比率等に係る経年分析!J$49,"▲","-"))),ROUND(VALUE(SUBSTITUTE(実質収支比率等に係る経年分析!J$49,"▲","-")),2),NA())</f>
        <v>-3.47</v>
      </c>
    </row>
    <row r="24" spans="1:11">
      <c r="A24" s="149" t="s">
        <v>56</v>
      </c>
    </row>
    <row r="25" spans="1:11">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c r="A26" s="180"/>
      <c r="B26" s="180" t="s">
        <v>57</v>
      </c>
      <c r="C26" s="180" t="s">
        <v>58</v>
      </c>
      <c r="D26" s="180" t="s">
        <v>57</v>
      </c>
      <c r="E26" s="180" t="s">
        <v>58</v>
      </c>
      <c r="F26" s="180" t="s">
        <v>57</v>
      </c>
      <c r="G26" s="180" t="s">
        <v>58</v>
      </c>
      <c r="H26" s="180" t="s">
        <v>57</v>
      </c>
      <c r="I26" s="180" t="s">
        <v>58</v>
      </c>
      <c r="J26" s="180" t="s">
        <v>57</v>
      </c>
      <c r="K26" s="180" t="s">
        <v>58</v>
      </c>
    </row>
    <row r="27" spans="1:11">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c r="A30" s="180" t="e">
        <f>IF(連結実質赤字比率に係る赤字・黒字の構成分析!C$40="",NA(),連結実質赤字比率に係る赤字・黒字の構成分析!C$40)</f>
        <v>#N/A</v>
      </c>
      <c r="B30" s="180" t="e">
        <f>IF(ROUND(VALUE(SUBSTITUTE(連結実質赤字比率に係る赤字・黒字の構成分析!F$40,"▲", "-")), 2) &lt; 0, ABS(ROUND(VALUE(SUBSTITUTE(連結実質赤字比率に係る赤字・黒字の構成分析!F$40,"▲", "-")), 2)), NA())</f>
        <v>#VALUE!</v>
      </c>
      <c r="C30" s="180" t="e">
        <f>IF(ROUND(VALUE(SUBSTITUTE(連結実質赤字比率に係る赤字・黒字の構成分析!F$40,"▲", "-")), 2) &gt;= 0, ABS(ROUND(VALUE(SUBSTITUTE(連結実質赤字比率に係る赤字・黒字の構成分析!F$40,"▲", "-")), 2)), NA())</f>
        <v>#VALUE!</v>
      </c>
      <c r="D30" s="180" t="e">
        <f>IF(ROUND(VALUE(SUBSTITUTE(連結実質赤字比率に係る赤字・黒字の構成分析!G$40,"▲", "-")), 2) &lt; 0, ABS(ROUND(VALUE(SUBSTITUTE(連結実質赤字比率に係る赤字・黒字の構成分析!G$40,"▲", "-")), 2)), NA())</f>
        <v>#VALUE!</v>
      </c>
      <c r="E30" s="180" t="e">
        <f>IF(ROUND(VALUE(SUBSTITUTE(連結実質赤字比率に係る赤字・黒字の構成分析!G$40,"▲", "-")), 2) &gt;= 0, ABS(ROUND(VALUE(SUBSTITUTE(連結実質赤字比率に係る赤字・黒字の構成分析!G$40,"▲", "-")), 2)), NA())</f>
        <v>#VALUE!</v>
      </c>
      <c r="F30" s="180" t="e">
        <f>IF(ROUND(VALUE(SUBSTITUTE(連結実質赤字比率に係る赤字・黒字の構成分析!H$40,"▲", "-")), 2) &lt; 0, ABS(ROUND(VALUE(SUBSTITUTE(連結実質赤字比率に係る赤字・黒字の構成分析!H$40,"▲", "-")), 2)), NA())</f>
        <v>#VALUE!</v>
      </c>
      <c r="G30" s="180" t="e">
        <f>IF(ROUND(VALUE(SUBSTITUTE(連結実質赤字比率に係る赤字・黒字の構成分析!H$40,"▲", "-")), 2) &gt;= 0, ABS(ROUND(VALUE(SUBSTITUTE(連結実質赤字比率に係る赤字・黒字の構成分析!H$40,"▲", "-")), 2)), NA())</f>
        <v>#VALUE!</v>
      </c>
      <c r="H30" s="180" t="e">
        <f>IF(ROUND(VALUE(SUBSTITUTE(連結実質赤字比率に係る赤字・黒字の構成分析!I$40,"▲", "-")), 2) &lt; 0, ABS(ROUND(VALUE(SUBSTITUTE(連結実質赤字比率に係る赤字・黒字の構成分析!I$40,"▲", "-")), 2)), NA())</f>
        <v>#VALUE!</v>
      </c>
      <c r="I30" s="180" t="e">
        <f>IF(ROUND(VALUE(SUBSTITUTE(連結実質赤字比率に係る赤字・黒字の構成分析!I$40,"▲", "-")), 2) &gt;= 0, ABS(ROUND(VALUE(SUBSTITUTE(連結実質赤字比率に係る赤字・黒字の構成分析!I$40,"▲", "-")), 2)), NA())</f>
        <v>#VALUE!</v>
      </c>
      <c r="J30" s="180" t="e">
        <f>IF(ROUND(VALUE(SUBSTITUTE(連結実質赤字比率に係る赤字・黒字の構成分析!J$40,"▲", "-")), 2) &lt; 0, ABS(ROUND(VALUE(SUBSTITUTE(連結実質赤字比率に係る赤字・黒字の構成分析!J$40,"▲", "-")), 2)), NA())</f>
        <v>#VALUE!</v>
      </c>
      <c r="K30" s="180" t="e">
        <f>IF(ROUND(VALUE(SUBSTITUTE(連結実質赤字比率に係る赤字・黒字の構成分析!J$40,"▲", "-")), 2) &gt;= 0, ABS(ROUND(VALUE(SUBSTITUTE(連結実質赤字比率に係る赤字・黒字の構成分析!J$40,"▲", "-")), 2)), NA())</f>
        <v>#VALUE!</v>
      </c>
    </row>
    <row r="31" spans="1:11">
      <c r="A31" s="180" t="str">
        <f>IF(連結実質赤字比率に係る赤字・黒字の構成分析!C$39="",NA(),連結実質赤字比率に係る赤字・黒字の構成分析!C$39)</f>
        <v>国民健康保険特別会計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0.01</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0.01</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0.08</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0.12</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0.06</v>
      </c>
    </row>
    <row r="32" spans="1:11">
      <c r="A32" s="180" t="str">
        <f>IF(連結実質赤字比率に係る赤字・黒字の構成分析!C$38="",NA(),連結実質赤字比率に係る赤字・黒字の構成分析!C$38)</f>
        <v>後期高齢者医療特別会計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0.08</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0.12</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0.1</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0.1</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0.09</v>
      </c>
    </row>
    <row r="33" spans="1:16">
      <c r="A33" s="180" t="str">
        <f>IF(連結実質赤字比率に係る赤字・黒字の構成分析!C$37="",NA(),連結実質赤字比率に係る赤字・黒字の構成分析!C$37)</f>
        <v>簡易水道特別会計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0.15</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0.09</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0.1</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0.13</v>
      </c>
    </row>
    <row r="34" spans="1:16">
      <c r="A34" s="180" t="str">
        <f>IF(連結実質赤字比率に係る赤字・黒字の構成分析!C$36="",NA(),連結実質赤字比率に係る赤字・黒字の構成分析!C$36)</f>
        <v>住宅新築資金等特別会計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0.63</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0.97</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0.59</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0.75</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0.64</v>
      </c>
    </row>
    <row r="35" spans="1:16">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1.62</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1.1599999999999999</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1.53</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1.31</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1.32</v>
      </c>
    </row>
    <row r="36" spans="1:16">
      <c r="A36" s="180" t="str">
        <f>IF(連結実質赤字比率に係る赤字・黒字の構成分析!C$34="",NA(),連結実質赤字比率に係る赤字・黒字の構成分析!C$34)</f>
        <v>介護保険特別会計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0</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0.06</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1</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0.89</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1.63</v>
      </c>
    </row>
    <row r="39" spans="1:16">
      <c r="A39" s="149" t="s">
        <v>59</v>
      </c>
    </row>
    <row r="40" spans="1:16">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c r="A41" s="181"/>
      <c r="B41" s="181" t="s">
        <v>60</v>
      </c>
      <c r="C41" s="181"/>
      <c r="D41" s="181" t="s">
        <v>61</v>
      </c>
      <c r="E41" s="181" t="s">
        <v>60</v>
      </c>
      <c r="F41" s="181"/>
      <c r="G41" s="181" t="s">
        <v>61</v>
      </c>
      <c r="H41" s="181" t="s">
        <v>60</v>
      </c>
      <c r="I41" s="181"/>
      <c r="J41" s="181" t="s">
        <v>61</v>
      </c>
      <c r="K41" s="181" t="s">
        <v>60</v>
      </c>
      <c r="L41" s="181"/>
      <c r="M41" s="181" t="s">
        <v>61</v>
      </c>
      <c r="N41" s="181" t="s">
        <v>60</v>
      </c>
      <c r="O41" s="181"/>
      <c r="P41" s="181" t="s">
        <v>61</v>
      </c>
    </row>
    <row r="42" spans="1:16">
      <c r="A42" s="181" t="s">
        <v>62</v>
      </c>
      <c r="B42" s="181"/>
      <c r="C42" s="181"/>
      <c r="D42" s="181">
        <f>'実質公債費比率（分子）の構造'!K$52</f>
        <v>340</v>
      </c>
      <c r="E42" s="181"/>
      <c r="F42" s="181"/>
      <c r="G42" s="181">
        <f>'実質公債費比率（分子）の構造'!L$52</f>
        <v>325</v>
      </c>
      <c r="H42" s="181"/>
      <c r="I42" s="181"/>
      <c r="J42" s="181">
        <f>'実質公債費比率（分子）の構造'!M$52</f>
        <v>301</v>
      </c>
      <c r="K42" s="181"/>
      <c r="L42" s="181"/>
      <c r="M42" s="181">
        <f>'実質公債費比率（分子）の構造'!N$52</f>
        <v>280</v>
      </c>
      <c r="N42" s="181"/>
      <c r="O42" s="181"/>
      <c r="P42" s="181">
        <f>'実質公債費比率（分子）の構造'!O$52</f>
        <v>279</v>
      </c>
    </row>
    <row r="43" spans="1:16">
      <c r="A43" s="181" t="s">
        <v>63</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c r="A44" s="181" t="s">
        <v>64</v>
      </c>
      <c r="B44" s="181">
        <f>'実質公債費比率（分子）の構造'!K$50</f>
        <v>3</v>
      </c>
      <c r="C44" s="181"/>
      <c r="D44" s="181"/>
      <c r="E44" s="181">
        <f>'実質公債費比率（分子）の構造'!L$50</f>
        <v>15</v>
      </c>
      <c r="F44" s="181"/>
      <c r="G44" s="181"/>
      <c r="H44" s="181" t="str">
        <f>'実質公債費比率（分子）の構造'!M$50</f>
        <v>-</v>
      </c>
      <c r="I44" s="181"/>
      <c r="J44" s="181"/>
      <c r="K44" s="181" t="str">
        <f>'実質公債費比率（分子）の構造'!N$50</f>
        <v>-</v>
      </c>
      <c r="L44" s="181"/>
      <c r="M44" s="181"/>
      <c r="N44" s="181" t="str">
        <f>'実質公債費比率（分子）の構造'!O$50</f>
        <v>-</v>
      </c>
      <c r="O44" s="181"/>
      <c r="P44" s="181"/>
    </row>
    <row r="45" spans="1:16">
      <c r="A45" s="181" t="s">
        <v>65</v>
      </c>
      <c r="B45" s="181">
        <f>'実質公債費比率（分子）の構造'!K$49</f>
        <v>30</v>
      </c>
      <c r="C45" s="181"/>
      <c r="D45" s="181"/>
      <c r="E45" s="181">
        <f>'実質公債費比率（分子）の構造'!L$49</f>
        <v>26</v>
      </c>
      <c r="F45" s="181"/>
      <c r="G45" s="181"/>
      <c r="H45" s="181">
        <f>'実質公債費比率（分子）の構造'!M$49</f>
        <v>32</v>
      </c>
      <c r="I45" s="181"/>
      <c r="J45" s="181"/>
      <c r="K45" s="181">
        <f>'実質公債費比率（分子）の構造'!N$49</f>
        <v>27</v>
      </c>
      <c r="L45" s="181"/>
      <c r="M45" s="181"/>
      <c r="N45" s="181">
        <f>'実質公債費比率（分子）の構造'!O$49</f>
        <v>28</v>
      </c>
      <c r="O45" s="181"/>
      <c r="P45" s="181"/>
    </row>
    <row r="46" spans="1:16">
      <c r="A46" s="181" t="s">
        <v>66</v>
      </c>
      <c r="B46" s="181">
        <f>'実質公債費比率（分子）の構造'!K$48</f>
        <v>34</v>
      </c>
      <c r="C46" s="181"/>
      <c r="D46" s="181"/>
      <c r="E46" s="181">
        <f>'実質公債費比率（分子）の構造'!L$48</f>
        <v>34</v>
      </c>
      <c r="F46" s="181"/>
      <c r="G46" s="181"/>
      <c r="H46" s="181">
        <f>'実質公債費比率（分子）の構造'!M$48</f>
        <v>35</v>
      </c>
      <c r="I46" s="181"/>
      <c r="J46" s="181"/>
      <c r="K46" s="181">
        <f>'実質公債費比率（分子）の構造'!N$48</f>
        <v>35</v>
      </c>
      <c r="L46" s="181"/>
      <c r="M46" s="181"/>
      <c r="N46" s="181">
        <f>'実質公債費比率（分子）の構造'!O$48</f>
        <v>35</v>
      </c>
      <c r="O46" s="181"/>
      <c r="P46" s="181"/>
    </row>
    <row r="47" spans="1:16">
      <c r="A47" s="181" t="s">
        <v>67</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c r="A48" s="181" t="s">
        <v>68</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c r="A49" s="181" t="s">
        <v>69</v>
      </c>
      <c r="B49" s="181">
        <f>'実質公債費比率（分子）の構造'!K$45</f>
        <v>378</v>
      </c>
      <c r="C49" s="181"/>
      <c r="D49" s="181"/>
      <c r="E49" s="181">
        <f>'実質公債費比率（分子）の構造'!L$45</f>
        <v>397</v>
      </c>
      <c r="F49" s="181"/>
      <c r="G49" s="181"/>
      <c r="H49" s="181">
        <f>'実質公債費比率（分子）の構造'!M$45</f>
        <v>388</v>
      </c>
      <c r="I49" s="181"/>
      <c r="J49" s="181"/>
      <c r="K49" s="181">
        <f>'実質公債費比率（分子）の構造'!N$45</f>
        <v>359</v>
      </c>
      <c r="L49" s="181"/>
      <c r="M49" s="181"/>
      <c r="N49" s="181">
        <f>'実質公債費比率（分子）の構造'!O$45</f>
        <v>377</v>
      </c>
      <c r="O49" s="181"/>
      <c r="P49" s="181"/>
    </row>
    <row r="50" spans="1:16">
      <c r="A50" s="181" t="s">
        <v>70</v>
      </c>
      <c r="B50" s="181" t="e">
        <f>NA()</f>
        <v>#N/A</v>
      </c>
      <c r="C50" s="181">
        <f>IF(ISNUMBER('実質公債費比率（分子）の構造'!K$53),'実質公債費比率（分子）の構造'!K$53,NA())</f>
        <v>105</v>
      </c>
      <c r="D50" s="181" t="e">
        <f>NA()</f>
        <v>#N/A</v>
      </c>
      <c r="E50" s="181" t="e">
        <f>NA()</f>
        <v>#N/A</v>
      </c>
      <c r="F50" s="181">
        <f>IF(ISNUMBER('実質公債費比率（分子）の構造'!L$53),'実質公債費比率（分子）の構造'!L$53,NA())</f>
        <v>147</v>
      </c>
      <c r="G50" s="181" t="e">
        <f>NA()</f>
        <v>#N/A</v>
      </c>
      <c r="H50" s="181" t="e">
        <f>NA()</f>
        <v>#N/A</v>
      </c>
      <c r="I50" s="181">
        <f>IF(ISNUMBER('実質公債費比率（分子）の構造'!M$53),'実質公債費比率（分子）の構造'!M$53,NA())</f>
        <v>154</v>
      </c>
      <c r="J50" s="181" t="e">
        <f>NA()</f>
        <v>#N/A</v>
      </c>
      <c r="K50" s="181" t="e">
        <f>NA()</f>
        <v>#N/A</v>
      </c>
      <c r="L50" s="181">
        <f>IF(ISNUMBER('実質公債費比率（分子）の構造'!N$53),'実質公債費比率（分子）の構造'!N$53,NA())</f>
        <v>141</v>
      </c>
      <c r="M50" s="181" t="e">
        <f>NA()</f>
        <v>#N/A</v>
      </c>
      <c r="N50" s="181" t="e">
        <f>NA()</f>
        <v>#N/A</v>
      </c>
      <c r="O50" s="181">
        <f>IF(ISNUMBER('実質公債費比率（分子）の構造'!O$53),'実質公債費比率（分子）の構造'!O$53,NA())</f>
        <v>161</v>
      </c>
      <c r="P50" s="181" t="e">
        <f>NA()</f>
        <v>#N/A</v>
      </c>
    </row>
    <row r="53" spans="1:16">
      <c r="A53" s="149" t="s">
        <v>71</v>
      </c>
    </row>
    <row r="54" spans="1:16">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c r="A55" s="180"/>
      <c r="B55" s="180" t="s">
        <v>72</v>
      </c>
      <c r="C55" s="180"/>
      <c r="D55" s="180" t="s">
        <v>73</v>
      </c>
      <c r="E55" s="180" t="s">
        <v>72</v>
      </c>
      <c r="F55" s="180"/>
      <c r="G55" s="180" t="s">
        <v>73</v>
      </c>
      <c r="H55" s="180" t="s">
        <v>72</v>
      </c>
      <c r="I55" s="180"/>
      <c r="J55" s="180" t="s">
        <v>73</v>
      </c>
      <c r="K55" s="180" t="s">
        <v>72</v>
      </c>
      <c r="L55" s="180"/>
      <c r="M55" s="180" t="s">
        <v>73</v>
      </c>
      <c r="N55" s="180" t="s">
        <v>72</v>
      </c>
      <c r="O55" s="180"/>
      <c r="P55" s="180" t="s">
        <v>73</v>
      </c>
    </row>
    <row r="56" spans="1:16">
      <c r="A56" s="180" t="s">
        <v>42</v>
      </c>
      <c r="B56" s="180"/>
      <c r="C56" s="180"/>
      <c r="D56" s="180">
        <f>'将来負担比率（分子）の構造'!I$52</f>
        <v>2764</v>
      </c>
      <c r="E56" s="180"/>
      <c r="F56" s="180"/>
      <c r="G56" s="180">
        <f>'将来負担比率（分子）の構造'!J$52</f>
        <v>2754</v>
      </c>
      <c r="H56" s="180"/>
      <c r="I56" s="180"/>
      <c r="J56" s="180">
        <f>'将来負担比率（分子）の構造'!K$52</f>
        <v>2785</v>
      </c>
      <c r="K56" s="180"/>
      <c r="L56" s="180"/>
      <c r="M56" s="180">
        <f>'将来負担比率（分子）の構造'!L$52</f>
        <v>2616</v>
      </c>
      <c r="N56" s="180"/>
      <c r="O56" s="180"/>
      <c r="P56" s="180">
        <f>'将来負担比率（分子）の構造'!M$52</f>
        <v>2726</v>
      </c>
    </row>
    <row r="57" spans="1:16">
      <c r="A57" s="180" t="s">
        <v>41</v>
      </c>
      <c r="B57" s="180"/>
      <c r="C57" s="180"/>
      <c r="D57" s="180">
        <f>'将来負担比率（分子）の構造'!I$51</f>
        <v>64</v>
      </c>
      <c r="E57" s="180"/>
      <c r="F57" s="180"/>
      <c r="G57" s="180">
        <f>'将来負担比率（分子）の構造'!J$51</f>
        <v>51</v>
      </c>
      <c r="H57" s="180"/>
      <c r="I57" s="180"/>
      <c r="J57" s="180">
        <f>'将来負担比率（分子）の構造'!K$51</f>
        <v>38</v>
      </c>
      <c r="K57" s="180"/>
      <c r="L57" s="180"/>
      <c r="M57" s="180">
        <f>'将来負担比率（分子）の構造'!L$51</f>
        <v>23</v>
      </c>
      <c r="N57" s="180"/>
      <c r="O57" s="180"/>
      <c r="P57" s="180">
        <f>'将来負担比率（分子）の構造'!M$51</f>
        <v>14</v>
      </c>
    </row>
    <row r="58" spans="1:16">
      <c r="A58" s="180" t="s">
        <v>40</v>
      </c>
      <c r="B58" s="180"/>
      <c r="C58" s="180"/>
      <c r="D58" s="180">
        <f>'将来負担比率（分子）の構造'!I$50</f>
        <v>1932</v>
      </c>
      <c r="E58" s="180"/>
      <c r="F58" s="180"/>
      <c r="G58" s="180">
        <f>'将来負担比率（分子）の構造'!J$50</f>
        <v>2196</v>
      </c>
      <c r="H58" s="180"/>
      <c r="I58" s="180"/>
      <c r="J58" s="180">
        <f>'将来負担比率（分子）の構造'!K$50</f>
        <v>2105</v>
      </c>
      <c r="K58" s="180"/>
      <c r="L58" s="180"/>
      <c r="M58" s="180">
        <f>'将来負担比率（分子）の構造'!L$50</f>
        <v>2269</v>
      </c>
      <c r="N58" s="180"/>
      <c r="O58" s="180"/>
      <c r="P58" s="180">
        <f>'将来負担比率（分子）の構造'!M$50</f>
        <v>2101</v>
      </c>
    </row>
    <row r="59" spans="1:16">
      <c r="A59" s="180" t="s">
        <v>38</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c r="A60" s="180" t="s">
        <v>37</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c r="A61" s="180" t="s">
        <v>35</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c r="A62" s="180" t="s">
        <v>34</v>
      </c>
      <c r="B62" s="180">
        <f>'将来負担比率（分子）の構造'!I$45</f>
        <v>376</v>
      </c>
      <c r="C62" s="180"/>
      <c r="D62" s="180"/>
      <c r="E62" s="180">
        <f>'将来負担比率（分子）の構造'!J$45</f>
        <v>312</v>
      </c>
      <c r="F62" s="180"/>
      <c r="G62" s="180"/>
      <c r="H62" s="180">
        <f>'将来負担比率（分子）の構造'!K$45</f>
        <v>289</v>
      </c>
      <c r="I62" s="180"/>
      <c r="J62" s="180"/>
      <c r="K62" s="180">
        <f>'将来負担比率（分子）の構造'!L$45</f>
        <v>293</v>
      </c>
      <c r="L62" s="180"/>
      <c r="M62" s="180"/>
      <c r="N62" s="180">
        <f>'将来負担比率（分子）の構造'!M$45</f>
        <v>257</v>
      </c>
      <c r="O62" s="180"/>
      <c r="P62" s="180"/>
    </row>
    <row r="63" spans="1:16">
      <c r="A63" s="180" t="s">
        <v>33</v>
      </c>
      <c r="B63" s="180">
        <f>'将来負担比率（分子）の構造'!I$44</f>
        <v>148</v>
      </c>
      <c r="C63" s="180"/>
      <c r="D63" s="180"/>
      <c r="E63" s="180">
        <f>'将来負担比率（分子）の構造'!J$44</f>
        <v>133</v>
      </c>
      <c r="F63" s="180"/>
      <c r="G63" s="180"/>
      <c r="H63" s="180">
        <f>'将来負担比率（分子）の構造'!K$44</f>
        <v>107</v>
      </c>
      <c r="I63" s="180"/>
      <c r="J63" s="180"/>
      <c r="K63" s="180">
        <f>'将来負担比率（分子）の構造'!L$44</f>
        <v>80</v>
      </c>
      <c r="L63" s="180"/>
      <c r="M63" s="180"/>
      <c r="N63" s="180">
        <f>'将来負担比率（分子）の構造'!M$44</f>
        <v>55</v>
      </c>
      <c r="O63" s="180"/>
      <c r="P63" s="180"/>
    </row>
    <row r="64" spans="1:16">
      <c r="A64" s="180" t="s">
        <v>32</v>
      </c>
      <c r="B64" s="180">
        <f>'将来負担比率（分子）の構造'!I$43</f>
        <v>470</v>
      </c>
      <c r="C64" s="180"/>
      <c r="D64" s="180"/>
      <c r="E64" s="180">
        <f>'将来負担比率（分子）の構造'!J$43</f>
        <v>452</v>
      </c>
      <c r="F64" s="180"/>
      <c r="G64" s="180"/>
      <c r="H64" s="180">
        <f>'将来負担比率（分子）の構造'!K$43</f>
        <v>435</v>
      </c>
      <c r="I64" s="180"/>
      <c r="J64" s="180"/>
      <c r="K64" s="180">
        <f>'将来負担比率（分子）の構造'!L$43</f>
        <v>481</v>
      </c>
      <c r="L64" s="180"/>
      <c r="M64" s="180"/>
      <c r="N64" s="180">
        <f>'将来負担比率（分子）の構造'!M$43</f>
        <v>505</v>
      </c>
      <c r="O64" s="180"/>
      <c r="P64" s="180"/>
    </row>
    <row r="65" spans="1:16">
      <c r="A65" s="180" t="s">
        <v>31</v>
      </c>
      <c r="B65" s="180">
        <f>'将来負担比率（分子）の構造'!I$42</f>
        <v>51</v>
      </c>
      <c r="C65" s="180"/>
      <c r="D65" s="180"/>
      <c r="E65" s="180">
        <f>'将来負担比率（分子）の構造'!J$42</f>
        <v>77</v>
      </c>
      <c r="F65" s="180"/>
      <c r="G65" s="180"/>
      <c r="H65" s="180">
        <f>'将来負担比率（分子）の構造'!K$42</f>
        <v>53</v>
      </c>
      <c r="I65" s="180"/>
      <c r="J65" s="180"/>
      <c r="K65" s="180">
        <f>'将来負担比率（分子）の構造'!L$42</f>
        <v>31</v>
      </c>
      <c r="L65" s="180"/>
      <c r="M65" s="180"/>
      <c r="N65" s="180">
        <f>'将来負担比率（分子）の構造'!M$42</f>
        <v>25</v>
      </c>
      <c r="O65" s="180"/>
      <c r="P65" s="180"/>
    </row>
    <row r="66" spans="1:16">
      <c r="A66" s="180" t="s">
        <v>30</v>
      </c>
      <c r="B66" s="180">
        <f>'将来負担比率（分子）の構造'!I$41</f>
        <v>3110</v>
      </c>
      <c r="C66" s="180"/>
      <c r="D66" s="180"/>
      <c r="E66" s="180">
        <f>'将来負担比率（分子）の構造'!J$41</f>
        <v>3012</v>
      </c>
      <c r="F66" s="180"/>
      <c r="G66" s="180"/>
      <c r="H66" s="180">
        <f>'将来負担比率（分子）の構造'!K$41</f>
        <v>3005</v>
      </c>
      <c r="I66" s="180"/>
      <c r="J66" s="180"/>
      <c r="K66" s="180">
        <f>'将来負担比率（分子）の構造'!L$41</f>
        <v>3129</v>
      </c>
      <c r="L66" s="180"/>
      <c r="M66" s="180"/>
      <c r="N66" s="180">
        <f>'将来負担比率（分子）の構造'!M$41</f>
        <v>3123</v>
      </c>
      <c r="O66" s="180"/>
      <c r="P66" s="180"/>
    </row>
    <row r="67" spans="1:16">
      <c r="A67" s="180" t="s">
        <v>74</v>
      </c>
      <c r="B67" s="180" t="e">
        <f>NA()</f>
        <v>#N/A</v>
      </c>
      <c r="C67" s="180">
        <f>IF(ISNUMBER('将来負担比率（分子）の構造'!I$53), IF('将来負担比率（分子）の構造'!I$53 &lt; 0, 0, '将来負担比率（分子）の構造'!I$53), NA())</f>
        <v>0</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c r="A70" s="182" t="s">
        <v>75</v>
      </c>
      <c r="B70" s="182"/>
      <c r="C70" s="182"/>
      <c r="D70" s="182"/>
      <c r="E70" s="182"/>
      <c r="F70" s="182"/>
    </row>
    <row r="71" spans="1:16">
      <c r="A71" s="183"/>
      <c r="B71" s="183" t="str">
        <f>基金残高に係る経年分析!F54</f>
        <v>H28</v>
      </c>
      <c r="C71" s="183" t="str">
        <f>基金残高に係る経年分析!G54</f>
        <v>H29</v>
      </c>
      <c r="D71" s="183" t="str">
        <f>基金残高に係る経年分析!H54</f>
        <v>H30</v>
      </c>
    </row>
    <row r="72" spans="1:16">
      <c r="A72" s="183" t="s">
        <v>76</v>
      </c>
      <c r="B72" s="184">
        <f>基金残高に係る経年分析!F55</f>
        <v>545</v>
      </c>
      <c r="C72" s="184">
        <f>基金残高に係る経年分析!G55</f>
        <v>352</v>
      </c>
      <c r="D72" s="184">
        <f>基金残高に係る経年分析!H55</f>
        <v>284</v>
      </c>
    </row>
    <row r="73" spans="1:16">
      <c r="A73" s="183" t="s">
        <v>77</v>
      </c>
      <c r="B73" s="184">
        <f>基金残高に係る経年分析!F56</f>
        <v>100</v>
      </c>
      <c r="C73" s="184">
        <f>基金残高に係る経年分析!G56</f>
        <v>231</v>
      </c>
      <c r="D73" s="184">
        <f>基金残高に係る経年分析!H56</f>
        <v>240</v>
      </c>
    </row>
    <row r="74" spans="1:16">
      <c r="A74" s="183" t="s">
        <v>78</v>
      </c>
      <c r="B74" s="184">
        <f>基金残高に係る経年分析!F57</f>
        <v>1358</v>
      </c>
      <c r="C74" s="184">
        <f>基金残高に係る経年分析!G57</f>
        <v>1583</v>
      </c>
      <c r="D74" s="184">
        <f>基金残高に係る経年分析!H57</f>
        <v>1479</v>
      </c>
    </row>
  </sheetData>
  <sheetProtection algorithmName="SHA-512" hashValue="ZWL+7mVJgLL/bwyHH2l5p1NzWYccJFeUQdkSN+J6BCZsozj/YVfsRBpOIBMTxULTTKRnWTbO/7JOdQGR5IEl8A==" saltValue="JxJKHANq0q5ThyW7k0SPK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