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360" windowHeight="9030" tabRatio="8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Q23" i="11"/>
  <c r="AU88"/>
  <c r="AP88"/>
  <c r="AF88"/>
  <c r="AA80"/>
  <c r="AA79"/>
  <c r="AA77"/>
  <c r="AA76"/>
  <c r="AA75"/>
  <c r="AA74"/>
  <c r="AA73"/>
  <c r="AA72"/>
  <c r="AA71"/>
  <c r="AA70"/>
  <c r="AA69"/>
  <c r="AA68"/>
  <c r="AU63"/>
  <c r="AP63"/>
  <c r="V23"/>
  <c r="AA31"/>
  <c r="AA30"/>
  <c r="AA29"/>
  <c r="AA28"/>
  <c r="AA8"/>
  <c r="AA23" s="1"/>
  <c r="AA7"/>
  <c r="BG34" i="9" l="1"/>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CO35"/>
  <c r="BE35"/>
  <c r="AM35"/>
  <c r="CO34"/>
  <c r="AM34"/>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l="1"/>
  <c r="U36" s="1"/>
  <c r="BE34"/>
  <c r="BW34" s="1"/>
  <c r="BW35" s="1"/>
  <c r="BW36" s="1"/>
  <c r="BW37" s="1"/>
  <c r="BW38" s="1"/>
  <c r="BW39" s="1"/>
  <c r="BW40" s="1"/>
  <c r="BW41" s="1"/>
  <c r="BW42" s="1"/>
  <c r="BW43" s="1"/>
</calcChain>
</file>

<file path=xl/sharedStrings.xml><?xml version="1.0" encoding="utf-8"?>
<sst xmlns="http://schemas.openxmlformats.org/spreadsheetml/2006/main" count="1028" uniqueCount="556">
  <si>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</si>
  <si>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</si>
  <si>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</si>
  <si>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</si>
  <si>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</si>
  <si>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</si>
  <si>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</si>
  <si>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</si>
  <si>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</si>
  <si>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</si>
  <si>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</si>
  <si>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</si>
  <si>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</si>
  <si>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</si>
  <si>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</si>
  <si>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</si>
  <si>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</si>
  <si>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</si>
  <si>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</si>
  <si>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</si>
  <si>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</si>
  <si>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</si>
  <si>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</si>
  <si>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</si>
  <si>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</si>
  <si>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</si>
  <si>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</si>
  <si>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</si>
  <si>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</si>
  <si>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</si>
  <si>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</si>
  <si>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</si>
  <si>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</si>
  <si>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</si>
  <si>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</si>
  <si>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</si>
  <si>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</si>
  <si>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</si>
  <si>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</si>
  <si>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</si>
  <si>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</si>
  <si>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</si>
  <si>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</si>
  <si>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</si>
  <si>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</si>
  <si>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</si>
  <si>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</si>
  <si>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</si>
  <si>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</si>
  <si>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</si>
  <si>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</si>
  <si>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</si>
  <si>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</si>
  <si>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</si>
  <si>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</si>
  <si>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</si>
  <si>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</si>
  <si>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</si>
  <si>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</si>
  <si>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</si>
  <si>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</si>
  <si>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</si>
  <si>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</si>
  <si>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</si>
  <si>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</si>
  <si>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</si>
  <si>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</si>
  <si>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</si>
  <si>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</si>
  <si>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</si>
  <si>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</si>
  <si>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</si>
  <si>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</si>
  <si>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</si>
  <si>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</si>
  <si>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</si>
  <si>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</si>
  <si>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</si>
  <si>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</si>
  <si>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</si>
  <si>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</si>
  <si>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</si>
  <si>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</si>
  <si>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</si>
  <si>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</si>
  <si>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</si>
  <si>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</si>
  <si>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</si>
  <si>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</si>
  <si>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</si>
  <si>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</si>
  <si>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</si>
  <si>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</si>
  <si>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</si>
  <si>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</si>
  <si>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</si>
  <si>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</si>
  <si>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</si>
  <si>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</si>
  <si>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</si>
  <si>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</si>
  <si>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</si>
  <si>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</si>
  <si>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</si>
  <si>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</si>
  <si>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</si>
  <si>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</si>
  <si>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</si>
  <si>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</si>
  <si>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</si>
  <si>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</si>
  <si>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</si>
  <si>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</si>
  <si>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</si>
  <si>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</si>
  <si>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</si>
  <si>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</si>
  <si>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</si>
  <si>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</si>
  <si>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</si>
  <si>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</si>
  <si>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</si>
  <si>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</si>
  <si>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</si>
  <si>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</si>
  <si>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</si>
  <si>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</si>
  <si>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</si>
  <si>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</si>
  <si>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</si>
  <si>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</si>
  <si>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</si>
  <si>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</si>
  <si>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</si>
  <si>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</si>
  <si>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</si>
  <si>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</si>
  <si>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</si>
  <si>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</si>
  <si>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</si>
  <si>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</si>
  <si>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</si>
  <si>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</si>
  <si>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</si>
  <si>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</si>
  <si>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</si>
  <si>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</si>
  <si>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</si>
  <si>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</si>
  <si>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</si>
  <si>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</si>
  <si>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</si>
  <si>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</si>
  <si>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</si>
  <si>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</si>
  <si>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</si>
  <si>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</si>
  <si>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</si>
  <si>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</si>
  <si>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</si>
  <si>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</si>
  <si>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</si>
  <si>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</si>
  <si>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</si>
  <si>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</si>
  <si>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</si>
  <si>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</si>
  <si>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</si>
  <si>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</si>
  <si>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</si>
  <si>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</si>
  <si>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</si>
  <si>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</si>
  <si>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</si>
  <si>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</si>
  <si>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</si>
  <si>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</si>
  <si>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</si>
  <si>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</si>
  <si>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</si>
  <si>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</si>
  <si>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</si>
  <si>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</si>
  <si>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</si>
  <si>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</si>
  <si>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</si>
  <si>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</si>
  <si>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</si>
  <si>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</si>
  <si>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</si>
  <si>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</si>
  <si>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</si>
  <si>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</si>
  <si>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高知県日高村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</si>
  <si>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</si>
  <si>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</si>
  <si>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</si>
  <si>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</si>
  <si>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</si>
  <si>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</si>
  <si>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</si>
  <si>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</si>
  <si>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</si>
  <si>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</si>
  <si>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</si>
  <si>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</si>
  <si>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</si>
  <si>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</si>
  <si>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</si>
  <si>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</si>
  <si>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</si>
  <si>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</si>
  <si>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</si>
  <si>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</si>
  <si>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</si>
  <si>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</si>
  <si>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</si>
  <si>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</si>
  <si>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</si>
  <si>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</si>
  <si>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</si>
  <si>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</si>
  <si>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</si>
  <si>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</si>
  <si>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</si>
  <si>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</si>
  <si>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</si>
  <si>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</si>
  <si>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</si>
  <si>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</si>
  <si>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</si>
  <si>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</si>
  <si>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</si>
  <si>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</si>
  <si>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</si>
  <si>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</si>
  <si>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</si>
  <si>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</si>
  <si>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</si>
  <si>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</si>
  <si>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</si>
  <si>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</si>
  <si>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</si>
  <si>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</si>
  <si>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</si>
  <si>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</si>
  <si>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</si>
  <si>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</si>
  <si>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</si>
  <si>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</si>
  <si>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</si>
  <si>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</si>
  <si>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</si>
  <si>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</si>
  <si>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</si>
  <si>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</si>
  <si>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</si>
  <si>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</si>
  <si>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</si>
  <si>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</si>
  <si>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</si>
  <si>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</si>
  <si>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</si>
  <si>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</si>
  <si>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</si>
  <si>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</si>
  <si>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</si>
  <si>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</si>
  <si>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</si>
  <si>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</si>
  <si>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</si>
  <si>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</si>
  <si>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</si>
  <si>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</si>
  <si>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</si>
  <si>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</si>
  <si>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</si>
  <si>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</si>
  <si>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</si>
  <si>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</si>
  <si>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</si>
  <si>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</si>
  <si>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</si>
  <si>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</si>
  <si>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</si>
  <si>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</si>
  <si>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</si>
  <si>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</si>
  <si>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</si>
  <si>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</si>
  <si>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</si>
  <si>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</si>
  <si>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</si>
  <si>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</si>
  <si>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</si>
  <si>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</si>
  <si>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</si>
  <si>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</si>
  <si>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</si>
  <si>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</si>
  <si>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</si>
  <si>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</si>
  <si>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</si>
  <si>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</si>
  <si>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</si>
  <si>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</si>
  <si>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</si>
  <si>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</si>
  <si>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</si>
  <si>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</si>
  <si>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</si>
  <si>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</si>
  <si>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</si>
  <si>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</si>
  <si>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</si>
  <si>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</si>
  <si>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</si>
  <si>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</si>
  <si>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</si>
  <si>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</si>
  <si>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</si>
  <si>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</si>
  <si>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</si>
  <si>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</si>
  <si>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</si>
  <si>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</si>
  <si>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</si>
  <si>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</si>
  <si>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</si>
  <si>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</si>
  <si>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</si>
  <si>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</si>
  <si>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</si>
  <si>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</si>
  <si>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</si>
  <si>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</si>
  <si>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</si>
  <si>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</si>
  <si>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</si>
  <si>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</si>
  <si>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</si>
  <si>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高知県日高村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</si>
  <si>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</si>
  <si>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</si>
  <si>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</si>
  <si>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</si>
  <si>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</si>
  <si>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</si>
  <si>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</si>
  <si>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</si>
  <si>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</si>
  <si>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</si>
  <si>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</si>
  <si>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</si>
  <si>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</si>
  <si>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</si>
  <si>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</si>
  <si>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</si>
  <si>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</si>
  <si>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</si>
  <si>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</si>
  <si>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</si>
  <si>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</si>
  <si>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</si>
  <si>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</si>
  <si>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</si>
  <si>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</si>
  <si>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</si>
  <si>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</si>
  <si>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</si>
  <si>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</si>
  <si>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</si>
  <si>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</si>
  <si>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</si>
  <si>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</si>
  <si>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</si>
  <si>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</si>
  <si>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</si>
  <si>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</si>
  <si>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</si>
  <si>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</si>
  <si>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</si>
  <si>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</si>
  <si>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</si>
  <si>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</si>
  <si>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</si>
  <si>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</si>
  <si>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</si>
  <si>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</si>
  <si>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</si>
  <si>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</si>
  <si>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</si>
  <si>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</si>
  <si>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</si>
  <si>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</si>
  <si>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</si>
  <si>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</si>
  <si>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</si>
  <si>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</si>
  <si>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</si>
  <si>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</si>
  <si>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</si>
  <si>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</si>
  <si>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</si>
  <si>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</si>
  <si>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</si>
  <si>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</si>
  <si>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</si>
  <si>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</si>
  <si>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</si>
  <si>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</si>
  <si>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</si>
  <si>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</si>
  <si>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</si>
  <si>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</si>
  <si>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</si>
  <si>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</si>
  <si>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</si>
  <si>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</si>
  <si>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</si>
  <si>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</si>
  <si>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</si>
  <si>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</si>
  <si>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</si>
  <si>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</si>
  <si>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</si>
  <si>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</si>
  <si>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</si>
  <si>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</si>
  <si>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</si>
  <si>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</si>
  <si>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</si>
  <si>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</si>
  <si>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</si>
  <si>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</si>
  <si>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</si>
  <si>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</si>
  <si>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</si>
  <si>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</si>
  <si>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</si>
  <si>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</si>
  <si>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</si>
  <si>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</si>
  <si>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</si>
  <si>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</si>
  <si>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</si>
  <si>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</si>
  <si>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</si>
  <si>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</si>
  <si>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</si>
  <si>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</si>
  <si>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</si>
  <si>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</si>
  <si>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</si>
  <si>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</si>
  <si>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</si>
  <si>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</si>
  <si>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</si>
  <si>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</si>
  <si>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</si>
  <si>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</si>
  <si>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</si>
  <si>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</si>
  <si>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</si>
  <si>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</si>
  <si>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</si>
  <si>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</si>
  <si>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</si>
  <si>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</si>
  <si>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</si>
  <si>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</si>
  <si>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</si>
  <si>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</si>
  <si>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</si>
  <si>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</si>
  <si>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</si>
  <si>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</si>
  <si>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</si>
  <si>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</si>
  <si>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</si>
  <si>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</si>
  <si>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</si>
  <si>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</si>
  <si>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</si>
  <si>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</si>
  <si>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</si>
  <si>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</si>
  <si>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</si>
  <si>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</si>
  <si>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</si>
  <si>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</si>
  <si>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</si>
  <si>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</si>
  <si>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</si>
  <si>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</si>
  <si>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</si>
  <si>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</si>
  <si>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</si>
  <si>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</si>
  <si>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</si>
  <si>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</si>
  <si>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</si>
  <si>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</si>
  <si>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</si>
  <si>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</si>
  <si>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</si>
  <si>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</si>
  <si>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</si>
  <si>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</si>
  <si>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</si>
  <si>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</si>
  <si>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</si>
  <si>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</si>
  <si>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</si>
  <si>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</si>
  <si>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</si>
  <si>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</si>
  <si>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</si>
  <si>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</si>
  <si>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</si>
  <si>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</si>
  <si>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11.58</t>
  </si>
  <si>
    <t>一般会計</t>
  </si>
  <si>
    <t>住宅新築資金等特別会計</t>
  </si>
  <si>
    <t>簡易水道特別会計</t>
  </si>
  <si>
    <t>後期高齢者医療特別会計</t>
  </si>
  <si>
    <t>介護保険特別会計</t>
  </si>
  <si>
    <t>国民健康保険特別会計</t>
  </si>
  <si>
    <t>その他会計（赤字）</t>
  </si>
  <si>
    <t>その他会計（黒字）</t>
  </si>
  <si>
    <t>こうち人づくり広域連合</t>
  </si>
  <si>
    <t>高知県後期高齢者医療広域連合(一般会計)</t>
  </si>
  <si>
    <t>高知県後期高齢者医療広域連合(後期高齢者医療特別会計)</t>
  </si>
  <si>
    <t>高知県広域食肉センター事務組合</t>
  </si>
  <si>
    <t>高知県市町村総合事務組合(一般会計)</t>
  </si>
  <si>
    <t>高知県市町村総合事務組合(交通災害共済事業督特別事務組合)</t>
  </si>
  <si>
    <t>高知県市町村総合事務組合(会館建設事業特別会計)</t>
  </si>
  <si>
    <t>高知中央西部焼却処理事務組合</t>
  </si>
  <si>
    <t>仁淀消防組合</t>
  </si>
  <si>
    <t>仁淀川下流衛生事務組合</t>
  </si>
  <si>
    <t>仁淀川広域市町村圏事務組合</t>
  </si>
  <si>
    <t>仁淀川中央清掃事務組合</t>
  </si>
  <si>
    <t>日高村佐川町学校組合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</si>
  <si>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</si>
  <si>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</si>
  <si>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</si>
  <si>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</si>
  <si>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</si>
  <si>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</si>
  <si>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</si>
  <si>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</si>
  <si>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</si>
  <si>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</si>
  <si>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</si>
  <si>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</si>
  <si>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は、類似団体と比較して低い水準にあり、近年横ばいとなっている。しかし、今後予定されている治水対策事業及び庁舎建設事業の大型事業により、実質公債比率及び将来負担比率は悪化してくることが予想されており、これまで以上に公債費の適正化に取り組んでいく必要がある。</t>
    <rPh sb="1" eb="3">
      <t>ショウライ</t>
    </rPh>
    <rPh sb="3" eb="5">
      <t>フタン</t>
    </rPh>
    <rPh sb="5" eb="7">
      <t>ヒリツ</t>
    </rPh>
    <rPh sb="7" eb="8">
      <t>オヨ</t>
    </rPh>
    <rPh sb="51" eb="53">
      <t>コンゴ</t>
    </rPh>
    <rPh sb="53" eb="55">
      <t>ヨテイ</t>
    </rPh>
    <rPh sb="60" eb="62">
      <t>チスイ</t>
    </rPh>
    <rPh sb="62" eb="64">
      <t>タイサク</t>
    </rPh>
    <rPh sb="64" eb="66">
      <t>ジギョウ</t>
    </rPh>
    <rPh sb="66" eb="67">
      <t>オヨ</t>
    </rPh>
    <rPh sb="68" eb="70">
      <t>チョウシャ</t>
    </rPh>
    <rPh sb="70" eb="72">
      <t>ケンセツ</t>
    </rPh>
    <rPh sb="72" eb="74">
      <t>ジギョウ</t>
    </rPh>
    <rPh sb="75" eb="77">
      <t>オオガタ</t>
    </rPh>
    <rPh sb="77" eb="79">
      <t>ジギョウ</t>
    </rPh>
    <rPh sb="83" eb="85">
      <t>ジッシツ</t>
    </rPh>
    <rPh sb="85" eb="87">
      <t>コウサイ</t>
    </rPh>
    <rPh sb="87" eb="89">
      <t>ヒリツ</t>
    </rPh>
    <rPh sb="89" eb="90">
      <t>オヨ</t>
    </rPh>
    <rPh sb="91" eb="93">
      <t>ショウライ</t>
    </rPh>
    <rPh sb="93" eb="95">
      <t>フタン</t>
    </rPh>
    <rPh sb="95" eb="97">
      <t>ヒリツ</t>
    </rPh>
    <rPh sb="98" eb="100">
      <t>アッカ</t>
    </rPh>
    <rPh sb="107" eb="109">
      <t>ヨソウ</t>
    </rPh>
    <rPh sb="119" eb="121">
      <t>イジョウ</t>
    </rPh>
    <rPh sb="122" eb="125">
      <t>コウサイヒ</t>
    </rPh>
    <rPh sb="126" eb="129">
      <t>テキセイカ</t>
    </rPh>
    <rPh sb="130" eb="131">
      <t>ト</t>
    </rPh>
    <rPh sb="132" eb="133">
      <t>ク</t>
    </rPh>
    <rPh sb="137" eb="139">
      <t>ヒツヨウ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</si>
</sst>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143059</c:v>
                </c:pt>
                <c:pt idx="1">
                  <c:v>128460</c:v>
                </c:pt>
                <c:pt idx="2">
                  <c:v>110057</c:v>
                </c:pt>
                <c:pt idx="3">
                  <c:v>128267</c:v>
                </c:pt>
                <c:pt idx="4">
                  <c:v>116177</c:v>
                </c:pt>
              </c:numCache>
            </c:numRef>
          </c:val>
        </c:ser>
        <c:marker val="1"/>
        <c:axId val="121599104"/>
        <c:axId val="121600256"/>
      </c:lineChart>
      <c:catAx>
        <c:axId val="12159910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00256"/>
        <c:crosses val="autoZero"/>
        <c:auto val="1"/>
        <c:lblAlgn val="ctr"/>
        <c:lblOffset val="100"/>
        <c:tickLblSkip val="1"/>
        <c:tickMarkSkip val="1"/>
      </c:catAx>
      <c:valAx>
        <c:axId val="121600256"/>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9910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2.17</c:v>
                </c:pt>
                <c:pt idx="1">
                  <c:v>4.74</c:v>
                </c:pt>
                <c:pt idx="2">
                  <c:v>1.94</c:v>
                </c:pt>
                <c:pt idx="3">
                  <c:v>2.2599999999999998</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24.81</c:v>
                </c:pt>
                <c:pt idx="1">
                  <c:v>32.020000000000003</c:v>
                </c:pt>
                <c:pt idx="2">
                  <c:v>23.44</c:v>
                </c:pt>
                <c:pt idx="3">
                  <c:v>28.71</c:v>
                </c:pt>
                <c:pt idx="4">
                  <c:v>28.03</c:v>
                </c:pt>
              </c:numCache>
            </c:numRef>
          </c:val>
        </c:ser>
        <c:gapWidth val="250"/>
        <c:overlap val="100"/>
        <c:axId val="131098496"/>
        <c:axId val="13110003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7.12</c:v>
                </c:pt>
                <c:pt idx="1">
                  <c:v>9.1999999999999993</c:v>
                </c:pt>
                <c:pt idx="2">
                  <c:v>-11.58</c:v>
                </c:pt>
                <c:pt idx="3">
                  <c:v>5.49</c:v>
                </c:pt>
                <c:pt idx="4">
                  <c:v>0.18</c:v>
                </c:pt>
              </c:numCache>
            </c:numRef>
          </c:val>
        </c:ser>
        <c:marker val="1"/>
        <c:axId val="131098496"/>
        <c:axId val="131100032"/>
      </c:lineChart>
      <c:catAx>
        <c:axId val="13109849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100032"/>
        <c:crosses val="autoZero"/>
        <c:auto val="1"/>
        <c:lblAlgn val="ctr"/>
        <c:lblOffset val="100"/>
        <c:tickLblSkip val="1"/>
        <c:tickMarkSkip val="1"/>
      </c:catAx>
      <c:valAx>
        <c:axId val="1311000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984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1.28</c:v>
                </c:pt>
                <c:pt idx="2">
                  <c:v>#N/A</c:v>
                </c:pt>
                <c:pt idx="3">
                  <c:v>0.6</c:v>
                </c:pt>
                <c:pt idx="4">
                  <c:v>#N/A</c:v>
                </c:pt>
                <c:pt idx="5">
                  <c:v>2.4</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c:v>
                </c:pt>
                <c:pt idx="4">
                  <c:v>#N/A</c:v>
                </c:pt>
                <c:pt idx="5">
                  <c:v>0.08</c:v>
                </c:pt>
                <c:pt idx="6">
                  <c:v>#N/A</c:v>
                </c:pt>
                <c:pt idx="7">
                  <c:v>0</c:v>
                </c:pt>
                <c:pt idx="8">
                  <c:v>#N/A</c:v>
                </c:pt>
                <c:pt idx="9">
                  <c:v>0.06</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0.11</c:v>
                </c:pt>
                <c:pt idx="4">
                  <c:v>#N/A</c:v>
                </c:pt>
                <c:pt idx="5">
                  <c:v>0.11</c:v>
                </c:pt>
                <c:pt idx="6">
                  <c:v>#N/A</c:v>
                </c:pt>
                <c:pt idx="7">
                  <c:v>0.08</c:v>
                </c:pt>
                <c:pt idx="8">
                  <c:v>#N/A</c:v>
                </c:pt>
                <c:pt idx="9">
                  <c:v>0.12</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0.14000000000000001</c:v>
                </c:pt>
                <c:pt idx="2">
                  <c:v>#N/A</c:v>
                </c:pt>
                <c:pt idx="3">
                  <c:v>0.51</c:v>
                </c:pt>
                <c:pt idx="4">
                  <c:v>#N/A</c:v>
                </c:pt>
                <c:pt idx="5">
                  <c:v>0.21</c:v>
                </c:pt>
                <c:pt idx="6">
                  <c:v>#N/A</c:v>
                </c:pt>
                <c:pt idx="7">
                  <c:v>0</c:v>
                </c:pt>
                <c:pt idx="8">
                  <c:v>#N/A</c:v>
                </c:pt>
                <c:pt idx="9">
                  <c:v>0.15</c:v>
                </c:pt>
              </c:numCache>
            </c:numRef>
          </c:val>
        </c:ser>
        <c:ser>
          <c:idx val="8"/>
          <c:order val="8"/>
          <c:tx>
            <c:strRef>
              <c:f>データシート!$A$35</c:f>
              <c:strCache>
                <c:ptCount val="1"/>
                <c:pt idx="0">
                  <c:v>住宅新築資金等特別会計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0.66</c:v>
                </c:pt>
                <c:pt idx="2">
                  <c:v>#N/A</c:v>
                </c:pt>
                <c:pt idx="3">
                  <c:v>0.5</c:v>
                </c:pt>
                <c:pt idx="4">
                  <c:v>#N/A</c:v>
                </c:pt>
                <c:pt idx="5">
                  <c:v>0.39</c:v>
                </c:pt>
                <c:pt idx="6">
                  <c:v>#N/A</c:v>
                </c:pt>
                <c:pt idx="7">
                  <c:v>0.63</c:v>
                </c:pt>
                <c:pt idx="8">
                  <c:v>#N/A</c:v>
                </c:pt>
                <c:pt idx="9">
                  <c:v>0.97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c:v>
                </c:pt>
                <c:pt idx="2">
                  <c:v>#N/A</c:v>
                </c:pt>
                <c:pt idx="3">
                  <c:v>4.2300000000000004</c:v>
                </c:pt>
                <c:pt idx="4">
                  <c:v>#N/A</c:v>
                </c:pt>
                <c:pt idx="5">
                  <c:v>1.54</c:v>
                </c:pt>
                <c:pt idx="6">
                  <c:v>#N/A</c:v>
                </c:pt>
                <c:pt idx="7">
                  <c:v>1.62</c:v>
                </c:pt>
                <c:pt idx="8">
                  <c:v>#N/A</c:v>
                </c:pt>
                <c:pt idx="9">
                  <c:v>1.1599999999999999</c:v>
                </c:pt>
              </c:numCache>
            </c:numRef>
          </c:val>
        </c:ser>
        <c:overlap val="100"/>
        <c:axId val="133637632"/>
        <c:axId val="133639168"/>
      </c:barChart>
      <c:catAx>
        <c:axId val="133637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639168"/>
        <c:crosses val="autoZero"/>
        <c:auto val="1"/>
        <c:lblAlgn val="ctr"/>
        <c:lblOffset val="100"/>
        <c:tickLblSkip val="1"/>
        <c:tickMarkSkip val="1"/>
      </c:catAx>
      <c:valAx>
        <c:axId val="1336391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376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326</c:v>
                </c:pt>
                <c:pt idx="5">
                  <c:v>325</c:v>
                </c:pt>
                <c:pt idx="8">
                  <c:v>335</c:v>
                </c:pt>
                <c:pt idx="11">
                  <c:v>340</c:v>
                </c:pt>
                <c:pt idx="14">
                  <c:v>325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3</c:v>
                </c:pt>
                <c:pt idx="6">
                  <c:v>3</c:v>
                </c:pt>
                <c:pt idx="9">
                  <c:v>3</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c:v>
                </c:pt>
                <c:pt idx="3">
                  <c:v>43</c:v>
                </c:pt>
                <c:pt idx="6">
                  <c:v>41</c:v>
                </c:pt>
                <c:pt idx="9">
                  <c:v>30</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35</c:v>
                </c:pt>
                <c:pt idx="3">
                  <c:v>33</c:v>
                </c:pt>
                <c:pt idx="6">
                  <c:v>33</c:v>
                </c:pt>
                <c:pt idx="9">
                  <c:v>34</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407</c:v>
                </c:pt>
                <c:pt idx="3">
                  <c:v>392</c:v>
                </c:pt>
                <c:pt idx="6">
                  <c:v>386</c:v>
                </c:pt>
                <c:pt idx="9">
                  <c:v>378</c:v>
                </c:pt>
                <c:pt idx="12">
                  <c:v>397</c:v>
                </c:pt>
              </c:numCache>
            </c:numRef>
          </c:val>
        </c:ser>
        <c:gapWidth val="100"/>
        <c:overlap val="100"/>
        <c:axId val="72890240"/>
        <c:axId val="7289177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171</c:v>
                </c:pt>
                <c:pt idx="2">
                  <c:v>#N/A</c:v>
                </c:pt>
                <c:pt idx="3">
                  <c:v>#N/A</c:v>
                </c:pt>
                <c:pt idx="4">
                  <c:v>146</c:v>
                </c:pt>
                <c:pt idx="5">
                  <c:v>#N/A</c:v>
                </c:pt>
                <c:pt idx="6">
                  <c:v>#N/A</c:v>
                </c:pt>
                <c:pt idx="7">
                  <c:v>128</c:v>
                </c:pt>
                <c:pt idx="8">
                  <c:v>#N/A</c:v>
                </c:pt>
                <c:pt idx="9">
                  <c:v>#N/A</c:v>
                </c:pt>
                <c:pt idx="10">
                  <c:v>105</c:v>
                </c:pt>
                <c:pt idx="11">
                  <c:v>#N/A</c:v>
                </c:pt>
                <c:pt idx="12">
                  <c:v>#N/A</c:v>
                </c:pt>
                <c:pt idx="13">
                  <c:v>147</c:v>
                </c:pt>
                <c:pt idx="14">
                  <c:v>#N/A</c:v>
                </c:pt>
              </c:numCache>
            </c:numRef>
          </c:val>
        </c:ser>
        <c:marker val="1"/>
        <c:axId val="72890240"/>
        <c:axId val="72891776"/>
      </c:lineChart>
      <c:catAx>
        <c:axId val="728902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891776"/>
        <c:crosses val="autoZero"/>
        <c:auto val="1"/>
        <c:lblAlgn val="ctr"/>
        <c:lblOffset val="100"/>
        <c:tickLblSkip val="1"/>
        <c:tickMarkSkip val="1"/>
      </c:catAx>
      <c:valAx>
        <c:axId val="728917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8902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2984</c:v>
                </c:pt>
                <c:pt idx="5">
                  <c:v>2908</c:v>
                </c:pt>
                <c:pt idx="8">
                  <c:v>2865</c:v>
                </c:pt>
                <c:pt idx="11">
                  <c:v>2764</c:v>
                </c:pt>
                <c:pt idx="14">
                  <c:v>2754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129</c:v>
                </c:pt>
                <c:pt idx="5">
                  <c:v>105</c:v>
                </c:pt>
                <c:pt idx="8">
                  <c:v>70</c:v>
                </c:pt>
                <c:pt idx="11">
                  <c:v>64</c:v>
                </c:pt>
                <c:pt idx="14">
                  <c:v>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1392</c:v>
                </c:pt>
                <c:pt idx="5">
                  <c:v>1582</c:v>
                </c:pt>
                <c:pt idx="8">
                  <c:v>1826</c:v>
                </c:pt>
                <c:pt idx="11">
                  <c:v>1932</c:v>
                </c:pt>
                <c:pt idx="14">
                  <c:v>2196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2</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437</c:v>
                </c:pt>
                <c:pt idx="3">
                  <c:v>455</c:v>
                </c:pt>
                <c:pt idx="6">
                  <c:v>411</c:v>
                </c:pt>
                <c:pt idx="9">
                  <c:v>376</c:v>
                </c:pt>
                <c:pt idx="12">
                  <c:v>312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149</c:v>
                </c:pt>
                <c:pt idx="3">
                  <c:v>192</c:v>
                </c:pt>
                <c:pt idx="6">
                  <c:v>164</c:v>
                </c:pt>
                <c:pt idx="9">
                  <c:v>148</c:v>
                </c:pt>
                <c:pt idx="12">
                  <c:v>133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495</c:v>
                </c:pt>
                <c:pt idx="3">
                  <c:v>481</c:v>
                </c:pt>
                <c:pt idx="6">
                  <c:v>483</c:v>
                </c:pt>
                <c:pt idx="9">
                  <c:v>470</c:v>
                </c:pt>
                <c:pt idx="12">
                  <c:v>452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c:v>
                </c:pt>
                <c:pt idx="3">
                  <c:v>6</c:v>
                </c:pt>
                <c:pt idx="6">
                  <c:v>3</c:v>
                </c:pt>
                <c:pt idx="9">
                  <c:v>51</c:v>
                </c:pt>
                <c:pt idx="12">
                  <c:v>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3364</c:v>
                </c:pt>
                <c:pt idx="3">
                  <c:v>3186</c:v>
                </c:pt>
                <c:pt idx="6">
                  <c:v>3174</c:v>
                </c:pt>
                <c:pt idx="9">
                  <c:v>3110</c:v>
                </c:pt>
                <c:pt idx="12">
                  <c:v>3012</c:v>
                </c:pt>
              </c:numCache>
            </c:numRef>
          </c:val>
        </c:ser>
        <c:gapWidth val="100"/>
        <c:overlap val="100"/>
        <c:axId val="73047424"/>
        <c:axId val="7307788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73047424"/>
        <c:axId val="73077888"/>
      </c:lineChart>
      <c:catAx>
        <c:axId val="730474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077888"/>
        <c:crosses val="autoZero"/>
        <c:auto val="1"/>
        <c:lblAlgn val="ctr"/>
        <c:lblOffset val="100"/>
        <c:tickLblSkip val="1"/>
        <c:tickMarkSkip val="1"/>
      </c:catAx>
      <c:valAx>
        <c:axId val="730778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4742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{EE94A3AD-D90D-49FC-BCF9-2E3F1F6034B3}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{D0F90400-334F-44C8-AC53-02A16F1F5C7A}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{AFC1262E-652C-40B6-A5AF-F8477DE952F0}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{5596B130-B461-47F1-AD9E-B460771DAADE}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{C9400E0E-1EEA-4ACD-98B2-56DC7BC5F308}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{45E25CBB-88CF-4025-9A60-58788F2009F5}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{022A6D83-DFE4-4C15-B0EB-12E668636A3C}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{13E36B79-68DD-4B40-8C2F-1E7DBE030C25}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{C9A1A43A-B4BA-410C-B77C-35CDB2401BBE}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{474FAAE9-550D-40A1-9047-C53390C68931}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73439104"/>
        <c:axId val="73449472"/>
      </c:scatterChart>
      <c:valAx>
        <c:axId val="73439104"/>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449472"/>
        <c:crosses val="autoZero"/>
        <c:crossBetween val="midCat"/>
      </c:valAx>
      <c:valAx>
        <c:axId val="7344947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343910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{A8CDD136-BFD2-48A5-8141-D13F8BEA3A73}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{A8090C9E-E65E-46A6-B463-F9DF85CD5FEC}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{A8B3D7C3-532E-46EF-84D0-FD1BA54A5FAB}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{511A4FAE-9BA7-4F41-AA86-1FF729254CA9}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{B7C06310-5472-4207-A2CC-36AF3BCC96F3}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9.6</c:v>
                </c:pt>
                <c:pt idx="2">
                  <c:v>8.6</c:v>
                </c:pt>
                <c:pt idx="3">
                  <c:v>7.4</c:v>
                </c:pt>
                <c:pt idx="4">
                  <c:v>7.4</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{6656C06E-CD3A-41CB-957B-5A4F69526004}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{5A35A89B-0476-4DCE-92A1-3704C8BEF84C}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{9694B4A3-44CE-4414-B009-E04683F943F7}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{4C157219-8246-4D91-A822-2D6D0A6946AA}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{4D4712A2-ABA9-4854-A208-7D9409EC16D1}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er>
        <c:axId val="73474816"/>
        <c:axId val="73476736"/>
      </c:scatterChart>
      <c:valAx>
        <c:axId val="73474816"/>
        <c:scaling>
          <c:orientation val="minMax"/>
          <c:max val="13"/>
          <c:min val="8.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476736"/>
        <c:crosses val="autoZero"/>
        <c:crossBetween val="midCat"/>
      </c:valAx>
      <c:valAx>
        <c:axId val="73476736"/>
        <c:scaling>
          <c:orientation val="minMax"/>
          <c:max val="43"/>
          <c:min val="1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347481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元利償還金・・・</a:t>
          </a:r>
          <a:r>
            <a:rPr lang="en-US" altLang="ja-JP" sz="1050" b="0" i="0" baseline="0">
              <a:solidFill>
                <a:sysClr val="windowText" lastClr="000000"/>
              </a:solidFill>
              <a:effectLst/>
              <a:latin typeface="+mn-lt"/>
              <a:ea typeface="+mn-ea"/>
              <a:cs typeface="+mn-cs"/>
            </a:rPr>
            <a:t>H19</a:t>
          </a:r>
          <a:r>
            <a:rPr lang="ja-JP" altLang="ja-JP" sz="1050" b="0" i="0" baseline="0">
              <a:solidFill>
                <a:sysClr val="windowText" lastClr="000000"/>
              </a:solidFill>
              <a:effectLst/>
              <a:latin typeface="+mn-lt"/>
              <a:ea typeface="+mn-ea"/>
              <a:cs typeface="+mn-cs"/>
            </a:rPr>
            <a:t>年度～</a:t>
          </a:r>
          <a:r>
            <a:rPr lang="en-US" altLang="ja-JP" sz="1050" b="0" i="0" baseline="0">
              <a:solidFill>
                <a:sysClr val="windowText" lastClr="000000"/>
              </a:solidFill>
              <a:effectLst/>
              <a:latin typeface="+mn-lt"/>
              <a:ea typeface="+mn-ea"/>
              <a:cs typeface="+mn-cs"/>
            </a:rPr>
            <a:t>21</a:t>
          </a:r>
          <a:r>
            <a:rPr lang="ja-JP" altLang="ja-JP" sz="1050" b="0" i="0" baseline="0">
              <a:solidFill>
                <a:sysClr val="windowText" lastClr="000000"/>
              </a:solidFill>
              <a:effectLst/>
              <a:latin typeface="+mn-lt"/>
              <a:ea typeface="+mn-ea"/>
              <a:cs typeface="+mn-cs"/>
            </a:rPr>
            <a:t>年度の</a:t>
          </a:r>
          <a:r>
            <a:rPr lang="en-US" altLang="ja-JP" sz="1050" b="0" i="0" baseline="0">
              <a:solidFill>
                <a:sysClr val="windowText" lastClr="000000"/>
              </a:solidFill>
              <a:effectLst/>
              <a:latin typeface="+mn-lt"/>
              <a:ea typeface="+mn-ea"/>
              <a:cs typeface="+mn-cs"/>
            </a:rPr>
            <a:t>3</a:t>
          </a:r>
          <a:r>
            <a:rPr lang="ja-JP" altLang="ja-JP" sz="1050" b="0" i="0" baseline="0">
              <a:solidFill>
                <a:sysClr val="windowText" lastClr="000000"/>
              </a:solidFill>
              <a:effectLst/>
              <a:latin typeface="+mn-lt"/>
              <a:ea typeface="+mn-ea"/>
              <a:cs typeface="+mn-cs"/>
            </a:rPr>
            <a:t>ヵ年にわたり利率の高い起債を繰上償還したことや起債の新規発行を抑制したことにより減少してきた</a:t>
          </a:r>
          <a:r>
            <a:rPr lang="ja-JP" altLang="en-US" sz="1050" b="0" i="0" baseline="0">
              <a:solidFill>
                <a:sysClr val="windowText" lastClr="000000"/>
              </a:solidFill>
              <a:effectLst/>
              <a:latin typeface="+mn-lt"/>
              <a:ea typeface="+mn-ea"/>
              <a:cs typeface="+mn-cs"/>
            </a:rPr>
            <a:t>が、</a:t>
          </a:r>
          <a:r>
            <a:rPr lang="en-US" altLang="ja-JP" sz="1050" b="0" i="0" baseline="0">
              <a:solidFill>
                <a:sysClr val="windowText" lastClr="000000"/>
              </a:solidFill>
              <a:effectLst/>
              <a:latin typeface="+mn-lt"/>
              <a:ea typeface="+mn-ea"/>
              <a:cs typeface="+mn-cs"/>
            </a:rPr>
            <a:t>H27</a:t>
          </a:r>
          <a:r>
            <a:rPr lang="ja-JP" altLang="en-US" sz="1050" b="0" i="0" baseline="0">
              <a:solidFill>
                <a:sysClr val="windowText" lastClr="000000"/>
              </a:solidFill>
              <a:effectLst/>
              <a:latin typeface="+mn-lt"/>
              <a:ea typeface="+mn-ea"/>
              <a:cs typeface="+mn-cs"/>
            </a:rPr>
            <a:t>年度より大型事業である中学校建設事業にかかる元金償還がはじまったことにより、増加した。</a:t>
          </a:r>
          <a:endParaRPr lang="ja-JP" altLang="ja-JP" sz="1200">
            <a:solidFill>
              <a:sysClr val="windowText" lastClr="000000"/>
            </a:solidFill>
            <a:effectLst/>
          </a:endParaRPr>
        </a:p>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公営企業債の元利償還金に対する繰入金・・・簡易水道特別会計が全体を占め、横ばいで推移している。</a:t>
          </a:r>
          <a:endParaRPr lang="ja-JP" altLang="ja-JP" sz="1200">
            <a:solidFill>
              <a:sysClr val="windowText" lastClr="000000"/>
            </a:solidFill>
            <a:effectLst/>
          </a:endParaRPr>
        </a:p>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組合等が起こした地方債の元利償還金に対する負担金等・・・仁淀川下流衛生事務組合に係る借入債の一部償還終了に伴い、減少となっている。</a:t>
          </a:r>
          <a:endParaRPr lang="ja-JP" altLang="ja-JP" sz="1200">
            <a:solidFill>
              <a:sysClr val="windowText" lastClr="000000"/>
            </a:solidFill>
            <a:effectLst/>
          </a:endParaRPr>
        </a:p>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債務負担行為に基づく支出金・・・</a:t>
          </a:r>
          <a:r>
            <a:rPr lang="ja-JP" altLang="en-US" sz="1050" b="0" i="0" baseline="0">
              <a:solidFill>
                <a:sysClr val="windowText" lastClr="000000"/>
              </a:solidFill>
              <a:effectLst/>
              <a:latin typeface="+mn-lt"/>
              <a:ea typeface="+mn-ea"/>
              <a:cs typeface="+mn-cs"/>
            </a:rPr>
            <a:t>近年は横ばいで推移していたが、</a:t>
          </a:r>
          <a:r>
            <a:rPr lang="en-US" altLang="ja-JP" sz="1050" b="0" i="0" baseline="0">
              <a:solidFill>
                <a:sysClr val="windowText" lastClr="000000"/>
              </a:solidFill>
              <a:effectLst/>
              <a:latin typeface="+mn-lt"/>
              <a:ea typeface="+mn-ea"/>
              <a:cs typeface="+mn-cs"/>
            </a:rPr>
            <a:t>H27</a:t>
          </a:r>
          <a:r>
            <a:rPr lang="ja-JP" altLang="en-US" sz="1050" b="0" i="0" baseline="0">
              <a:solidFill>
                <a:sysClr val="windowText" lastClr="000000"/>
              </a:solidFill>
              <a:effectLst/>
              <a:latin typeface="+mn-lt"/>
              <a:ea typeface="+mn-ea"/>
              <a:cs typeface="+mn-cs"/>
            </a:rPr>
            <a:t>年度より新たに村の駅に対する債務保証・家屋全棟調査委託の</a:t>
          </a:r>
          <a:r>
            <a:rPr lang="en-US" altLang="ja-JP" sz="1050" b="0" i="0" baseline="0">
              <a:solidFill>
                <a:sysClr val="windowText" lastClr="000000"/>
              </a:solidFill>
              <a:effectLst/>
              <a:latin typeface="+mn-lt"/>
              <a:ea typeface="+mn-ea"/>
              <a:cs typeface="+mn-cs"/>
            </a:rPr>
            <a:t>2</a:t>
          </a:r>
          <a:r>
            <a:rPr lang="ja-JP" altLang="en-US" sz="1050" b="0" i="0" baseline="0">
              <a:solidFill>
                <a:sysClr val="windowText" lastClr="000000"/>
              </a:solidFill>
              <a:effectLst/>
              <a:latin typeface="+mn-lt"/>
              <a:ea typeface="+mn-ea"/>
              <a:cs typeface="+mn-cs"/>
            </a:rPr>
            <a:t>件が追加となったことにより増加した。</a:t>
          </a:r>
          <a:endParaRPr lang="en-US" altLang="ja-JP" sz="1050" b="0" i="0" baseline="0">
            <a:solidFill>
              <a:sysClr val="windowText" lastClr="000000"/>
            </a:solidFill>
            <a:effectLst/>
            <a:latin typeface="+mn-lt"/>
            <a:ea typeface="+mn-ea"/>
            <a:cs typeface="+mn-cs"/>
          </a:endParaRPr>
        </a:p>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算入公債費等・・・過去の起債に対する基準財政需要額であり、横ばい傾向にある。</a:t>
          </a:r>
          <a:endParaRPr lang="ja-JP" altLang="ja-JP" sz="1200">
            <a:solidFill>
              <a:sysClr val="windowText" lastClr="000000"/>
            </a:solidFill>
            <a:effectLst/>
          </a:endParaRPr>
        </a:p>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実質公債費比率の分子・・・</a:t>
          </a:r>
          <a:r>
            <a:rPr lang="ja-JP" altLang="en-US" sz="1050" b="0" i="0" baseline="0">
              <a:solidFill>
                <a:sysClr val="windowText" lastClr="000000"/>
              </a:solidFill>
              <a:effectLst/>
              <a:latin typeface="+mn-lt"/>
              <a:ea typeface="+mn-ea"/>
              <a:cs typeface="+mn-cs"/>
            </a:rPr>
            <a:t>元利償還金の増、併せて債務負担行為についても新たに追加されたことから、増加した。</a:t>
          </a:r>
          <a:endParaRPr lang="ja-JP" altLang="ja-JP" sz="105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chemeClr val="dk1"/>
              </a:solidFill>
              <a:effectLst/>
              <a:latin typeface="+mn-lt"/>
              <a:ea typeface="+mn-ea"/>
              <a:cs typeface="+mn-cs"/>
            </a:rPr>
            <a:t>　一般会計等に係る地方債の現在高・・・</a:t>
          </a:r>
          <a:r>
            <a:rPr lang="en-US" altLang="ja-JP" sz="1000" b="0" i="0" baseline="0">
              <a:solidFill>
                <a:schemeClr val="dk1"/>
              </a:solidFill>
              <a:effectLst/>
              <a:latin typeface="+mn-lt"/>
              <a:ea typeface="+mn-ea"/>
              <a:cs typeface="+mn-cs"/>
            </a:rPr>
            <a:t>H19</a:t>
          </a:r>
          <a:r>
            <a:rPr lang="ja-JP" altLang="ja-JP" sz="1000" b="0" i="0" baseline="0">
              <a:solidFill>
                <a:schemeClr val="dk1"/>
              </a:solidFill>
              <a:effectLst/>
              <a:latin typeface="+mn-lt"/>
              <a:ea typeface="+mn-ea"/>
              <a:cs typeface="+mn-cs"/>
            </a:rPr>
            <a:t>年度～</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年度の</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ヵ年にわたり利率の高い起債を繰上償還したことや起債の新規発行を抑制して</a:t>
          </a:r>
          <a:r>
            <a:rPr lang="ja-JP" altLang="en-US" sz="1000" b="0" i="0" baseline="0">
              <a:solidFill>
                <a:sysClr val="windowText" lastClr="000000"/>
              </a:solidFill>
              <a:effectLst/>
              <a:latin typeface="+mn-lt"/>
              <a:ea typeface="+mn-ea"/>
              <a:cs typeface="+mn-cs"/>
            </a:rPr>
            <a:t>いる</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債務負担行為に基づく支出予定額・・・減少で推移してきたが、</a:t>
          </a:r>
          <a:r>
            <a:rPr lang="en-US" altLang="ja-JP" sz="1000" b="0" i="0" baseline="0">
              <a:solidFill>
                <a:schemeClr val="dk1"/>
              </a:solidFill>
              <a:effectLst/>
              <a:latin typeface="+mn-lt"/>
              <a:ea typeface="+mn-ea"/>
              <a:cs typeface="+mn-cs"/>
            </a:rPr>
            <a:t>H27</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H31</a:t>
          </a:r>
          <a:r>
            <a:rPr lang="ja-JP" altLang="ja-JP" sz="1000" b="0" i="0" baseline="0">
              <a:solidFill>
                <a:schemeClr val="dk1"/>
              </a:solidFill>
              <a:effectLst/>
              <a:latin typeface="+mn-lt"/>
              <a:ea typeface="+mn-ea"/>
              <a:cs typeface="+mn-cs"/>
            </a:rPr>
            <a:t>における村の駅ひだかに対する債務保証が計上され増となった。</a:t>
          </a:r>
          <a:endParaRPr lang="ja-JP" altLang="ja-JP" sz="1100">
            <a:effectLst/>
          </a:endParaRPr>
        </a:p>
        <a:p>
          <a:r>
            <a:rPr lang="ja-JP" altLang="ja-JP" sz="1000" b="0" i="0" baseline="0">
              <a:solidFill>
                <a:schemeClr val="dk1"/>
              </a:solidFill>
              <a:effectLst/>
              <a:latin typeface="+mn-lt"/>
              <a:ea typeface="+mn-ea"/>
              <a:cs typeface="+mn-cs"/>
            </a:rPr>
            <a:t>　公営企業債の元利償還金に対する繰入金・・・簡易水道特別会計に係るもので、投資事業等を計画的に行うことにより新規起債発行を抑制するなどして全体に微減・横ばいで推移している。</a:t>
          </a:r>
          <a:endParaRPr lang="ja-JP" altLang="ja-JP" sz="1100">
            <a:effectLst/>
          </a:endParaRPr>
        </a:p>
        <a:p>
          <a:r>
            <a:rPr lang="ja-JP" altLang="ja-JP" sz="1000" b="0" i="0" baseline="0">
              <a:solidFill>
                <a:schemeClr val="dk1"/>
              </a:solidFill>
              <a:effectLst/>
              <a:latin typeface="+mn-lt"/>
              <a:ea typeface="+mn-ea"/>
              <a:cs typeface="+mn-cs"/>
            </a:rPr>
            <a:t>　組合等負担金等見込額・・・高知中央西部焼却処理事務組合及び仁淀川下流衛生事務組合への負担見込減により減額となっている。</a:t>
          </a:r>
          <a:endParaRPr lang="ja-JP" altLang="ja-JP" sz="1100">
            <a:effectLst/>
          </a:endParaRPr>
        </a:p>
        <a:p>
          <a:r>
            <a:rPr lang="ja-JP" altLang="ja-JP" sz="1000" b="0" i="0" baseline="0">
              <a:solidFill>
                <a:schemeClr val="dk1"/>
              </a:solidFill>
              <a:effectLst/>
              <a:latin typeface="+mn-lt"/>
              <a:ea typeface="+mn-ea"/>
              <a:cs typeface="+mn-cs"/>
            </a:rPr>
            <a:t>　退職手当負担見込額・・・退職手当支給率の変動により減となっている。</a:t>
          </a:r>
          <a:endParaRPr lang="ja-JP" altLang="ja-JP" sz="1100">
            <a:effectLst/>
          </a:endParaRPr>
        </a:p>
        <a:p>
          <a:r>
            <a:rPr lang="ja-JP" altLang="ja-JP" sz="1000" b="0" i="0" baseline="0">
              <a:solidFill>
                <a:schemeClr val="dk1"/>
              </a:solidFill>
              <a:effectLst/>
              <a:latin typeface="+mn-lt"/>
              <a:ea typeface="+mn-ea"/>
              <a:cs typeface="+mn-cs"/>
            </a:rPr>
            <a:t>　充当可能基金・・・財政調整基金への積立により、増となっている。</a:t>
          </a:r>
          <a:endParaRPr lang="ja-JP" altLang="ja-JP" sz="1100">
            <a:effectLst/>
          </a:endParaRPr>
        </a:p>
        <a:p>
          <a:r>
            <a:rPr lang="ja-JP" altLang="ja-JP" sz="1000" b="0" i="0" baseline="0">
              <a:solidFill>
                <a:schemeClr val="dk1"/>
              </a:solidFill>
              <a:effectLst/>
              <a:latin typeface="+mn-lt"/>
              <a:ea typeface="+mn-ea"/>
              <a:cs typeface="+mn-cs"/>
            </a:rPr>
            <a:t>　充当可能特定歳入・・・地域総合整備事業債貸付による返済金と村営住宅使用料であるが、村営住宅使用料が年々減少傾向となっており、全体としても減少となっている。</a:t>
          </a:r>
          <a:endParaRPr lang="ja-JP" altLang="ja-JP" sz="1100">
            <a:effectLst/>
          </a:endParaRPr>
        </a:p>
        <a:p>
          <a:r>
            <a:rPr lang="ja-JP" altLang="ja-JP" sz="1000" b="0" i="0" baseline="0">
              <a:solidFill>
                <a:schemeClr val="dk1"/>
              </a:solidFill>
              <a:effectLst/>
              <a:latin typeface="+mn-lt"/>
              <a:ea typeface="+mn-ea"/>
              <a:cs typeface="+mn-cs"/>
            </a:rPr>
            <a:t>　基準財政需要額算入見込額・・・地方債現在高が減少傾向にある中、交付税算入率の高い起債を借入れており、ほぼ横ばいで推移している。</a:t>
          </a:r>
          <a:endParaRPr lang="ja-JP" altLang="ja-JP" sz="1100">
            <a:effectLst/>
          </a:endParaRPr>
        </a:p>
        <a:p>
          <a:r>
            <a:rPr lang="ja-JP" altLang="ja-JP" sz="1000" b="0" i="0" baseline="0">
              <a:solidFill>
                <a:schemeClr val="dk1"/>
              </a:solidFill>
              <a:effectLst/>
              <a:latin typeface="+mn-lt"/>
              <a:ea typeface="+mn-ea"/>
              <a:cs typeface="+mn-cs"/>
            </a:rPr>
            <a:t>　将来負担比率の分子・・・地方債の現在高が減少傾向にあり、充当可能基金も増加しているため、確実に減少傾向となっている。</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近年横ばい状態が続いており、かろうじて高知県平均を上回っているものの村内に中心となる産業が少ないこと等により全国平均には遠く及ばず、大変厳しい財政状況である。</a:t>
          </a:r>
          <a:endParaRPr lang="ja-JP" altLang="ja-JP" sz="1200">
            <a:effectLst/>
          </a:endParaRPr>
        </a:p>
        <a:p>
          <a:pPr eaLnBrk="1" fontAlgn="auto" latinLnBrk="0" hangingPunct="1"/>
          <a:r>
            <a:rPr lang="ja-JP" altLang="ja-JP" sz="1200">
              <a:solidFill>
                <a:schemeClr val="dk1"/>
              </a:solidFill>
              <a:effectLst/>
              <a:latin typeface="+mn-lt"/>
              <a:ea typeface="+mn-ea"/>
              <a:cs typeface="+mn-cs"/>
            </a:rPr>
            <a:t>　今後も税収等の自主財源の確保に努め、行政の効率化を図ることにより財政基盤の強化を図る。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164193</xdr:rowOff>
    </xdr:to>
    <xdr:cxnSp macro="">
      <xdr:nvCxnSpPr>
        <xdr:cNvPr id="69" name="直線コネクタ 68"/>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4233</xdr:rowOff>
    </xdr:to>
    <xdr:cxnSp macro="">
      <xdr:nvCxnSpPr>
        <xdr:cNvPr id="75" name="直線コネクタ 74"/>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73979</xdr:rowOff>
    </xdr:from>
    <xdr:ext cx="762000" cy="259045"/>
    <xdr:sp macro="" textlink="">
      <xdr:nvSpPr>
        <xdr:cNvPr id="89"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ysClr val="windowText" lastClr="000000"/>
              </a:solidFill>
              <a:effectLst/>
              <a:latin typeface="+mn-ea"/>
              <a:ea typeface="+mn-ea"/>
              <a:cs typeface="+mn-cs"/>
            </a:rPr>
            <a:t>  </a:t>
          </a:r>
          <a:r>
            <a:rPr lang="ja-JP" altLang="ja-JP" sz="1200">
              <a:solidFill>
                <a:sysClr val="windowText" lastClr="000000"/>
              </a:solidFill>
              <a:effectLst/>
              <a:latin typeface="+mn-ea"/>
              <a:ea typeface="+mn-ea"/>
              <a:cs typeface="+mn-cs"/>
            </a:rPr>
            <a:t>分子となる経常経費充当一般財源額</a:t>
          </a:r>
          <a:r>
            <a:rPr lang="ja-JP" altLang="en-US" sz="1200">
              <a:solidFill>
                <a:sysClr val="windowText" lastClr="000000"/>
              </a:solidFill>
              <a:effectLst/>
              <a:latin typeface="+mn-ea"/>
              <a:ea typeface="+mn-ea"/>
              <a:cs typeface="+mn-cs"/>
            </a:rPr>
            <a:t>においては補助費等で比率の改善があったものの、全体をとおして悪化となった結果、</a:t>
          </a:r>
          <a:r>
            <a:rPr lang="ja-JP" altLang="ja-JP" sz="1200">
              <a:solidFill>
                <a:sysClr val="windowText" lastClr="000000"/>
              </a:solidFill>
              <a:effectLst/>
              <a:latin typeface="+mn-ea"/>
              <a:ea typeface="+mn-ea"/>
              <a:cs typeface="+mn-cs"/>
            </a:rPr>
            <a:t>対</a:t>
          </a:r>
          <a:r>
            <a:rPr lang="ja-JP" altLang="en-US" sz="1200">
              <a:solidFill>
                <a:sysClr val="windowText" lastClr="000000"/>
              </a:solidFill>
              <a:effectLst/>
              <a:latin typeface="+mn-ea"/>
              <a:ea typeface="+mn-ea"/>
              <a:cs typeface="+mn-cs"/>
            </a:rPr>
            <a:t>前</a:t>
          </a:r>
          <a:r>
            <a:rPr lang="ja-JP" altLang="ja-JP" sz="1200">
              <a:solidFill>
                <a:sysClr val="windowText" lastClr="000000"/>
              </a:solidFill>
              <a:effectLst/>
              <a:latin typeface="+mn-ea"/>
              <a:ea typeface="+mn-ea"/>
              <a:cs typeface="+mn-cs"/>
            </a:rPr>
            <a:t>年度比</a:t>
          </a:r>
          <a:r>
            <a:rPr lang="en-US" altLang="ja-JP" sz="1200">
              <a:solidFill>
                <a:sysClr val="windowText" lastClr="000000"/>
              </a:solidFill>
              <a:effectLst/>
              <a:latin typeface="+mn-ea"/>
              <a:ea typeface="+mn-ea"/>
              <a:cs typeface="+mn-cs"/>
            </a:rPr>
            <a:t>3.5</a:t>
          </a:r>
          <a:r>
            <a:rPr lang="ja-JP" altLang="ja-JP" sz="1200">
              <a:solidFill>
                <a:sysClr val="windowText" lastClr="000000"/>
              </a:solidFill>
              <a:effectLst/>
              <a:latin typeface="+mn-ea"/>
              <a:ea typeface="+mn-ea"/>
              <a:cs typeface="+mn-cs"/>
            </a:rPr>
            <a:t>％</a:t>
          </a:r>
          <a:r>
            <a:rPr lang="ja-JP" altLang="en-US" sz="1200">
              <a:solidFill>
                <a:sysClr val="windowText" lastClr="000000"/>
              </a:solidFill>
              <a:effectLst/>
              <a:latin typeface="+mn-ea"/>
              <a:ea typeface="+mn-ea"/>
              <a:cs typeface="+mn-cs"/>
            </a:rPr>
            <a:t>、</a:t>
          </a:r>
          <a:r>
            <a:rPr lang="en-US" altLang="ja-JP" sz="1200">
              <a:solidFill>
                <a:sysClr val="windowText" lastClr="000000"/>
              </a:solidFill>
              <a:effectLst/>
              <a:latin typeface="+mn-ea"/>
              <a:ea typeface="+mn-ea"/>
              <a:cs typeface="+mn-cs"/>
            </a:rPr>
            <a:t>61</a:t>
          </a:r>
          <a:r>
            <a:rPr lang="ja-JP" altLang="ja-JP" sz="1200">
              <a:solidFill>
                <a:sysClr val="windowText" lastClr="000000"/>
              </a:solidFill>
              <a:effectLst/>
              <a:latin typeface="+mn-ea"/>
              <a:ea typeface="+mn-ea"/>
              <a:cs typeface="+mn-cs"/>
            </a:rPr>
            <a:t>百万の増となっている</a:t>
          </a:r>
          <a:r>
            <a:rPr lang="ja-JP" altLang="en-US" sz="1200">
              <a:solidFill>
                <a:sysClr val="windowText" lastClr="000000"/>
              </a:solidFill>
              <a:effectLst/>
              <a:latin typeface="+mn-ea"/>
              <a:ea typeface="+mn-ea"/>
              <a:cs typeface="+mn-cs"/>
            </a:rPr>
            <a:t>。</a:t>
          </a:r>
          <a:endParaRPr lang="en-US" altLang="ja-JP" sz="1200">
            <a:solidFill>
              <a:sysClr val="windowText" lastClr="000000"/>
            </a:solidFill>
            <a:effectLst/>
            <a:latin typeface="+mn-ea"/>
            <a:ea typeface="+mn-ea"/>
            <a:cs typeface="+mn-cs"/>
          </a:endParaRPr>
        </a:p>
        <a:p>
          <a:pPr rtl="0"/>
          <a:r>
            <a:rPr lang="ja-JP" altLang="en-US" sz="1200">
              <a:solidFill>
                <a:sysClr val="windowText" lastClr="000000"/>
              </a:solidFill>
              <a:effectLst/>
              <a:latin typeface="+mn-ea"/>
              <a:ea typeface="+mn-ea"/>
              <a:cs typeface="+mn-cs"/>
            </a:rPr>
            <a:t>　次に</a:t>
          </a:r>
          <a:r>
            <a:rPr lang="ja-JP" altLang="ja-JP" sz="1200">
              <a:solidFill>
                <a:sysClr val="windowText" lastClr="000000"/>
              </a:solidFill>
              <a:effectLst/>
              <a:latin typeface="+mn-ea"/>
              <a:ea typeface="+mn-ea"/>
              <a:cs typeface="+mn-cs"/>
            </a:rPr>
            <a:t>分母となる</a:t>
          </a:r>
          <a:r>
            <a:rPr lang="ja-JP" altLang="en-US" sz="1200">
              <a:solidFill>
                <a:sysClr val="windowText" lastClr="000000"/>
              </a:solidFill>
              <a:effectLst/>
              <a:latin typeface="+mn-ea"/>
              <a:ea typeface="+mn-ea"/>
              <a:cs typeface="+mn-cs"/>
            </a:rPr>
            <a:t>経常一般財源のうち</a:t>
          </a:r>
          <a:r>
            <a:rPr lang="ja-JP" altLang="ja-JP" sz="1200">
              <a:solidFill>
                <a:sysClr val="windowText" lastClr="000000"/>
              </a:solidFill>
              <a:effectLst/>
              <a:latin typeface="+mn-ea"/>
              <a:ea typeface="+mn-ea"/>
              <a:cs typeface="+mn-cs"/>
            </a:rPr>
            <a:t>普通交付税</a:t>
          </a:r>
          <a:r>
            <a:rPr lang="en-US" altLang="ja-JP" sz="1200">
              <a:solidFill>
                <a:sysClr val="windowText" lastClr="000000"/>
              </a:solidFill>
              <a:effectLst/>
              <a:latin typeface="+mn-ea"/>
              <a:ea typeface="+mn-ea"/>
              <a:cs typeface="+mn-cs"/>
            </a:rPr>
            <a:t>49</a:t>
          </a:r>
          <a:r>
            <a:rPr lang="ja-JP" altLang="ja-JP" sz="1200">
              <a:solidFill>
                <a:sysClr val="windowText" lastClr="000000"/>
              </a:solidFill>
              <a:effectLst/>
              <a:latin typeface="+mn-ea"/>
              <a:ea typeface="+mn-ea"/>
              <a:cs typeface="+mn-cs"/>
            </a:rPr>
            <a:t>百万、地方消費税交付金</a:t>
          </a:r>
          <a:r>
            <a:rPr lang="en-US" altLang="ja-JP" sz="1200">
              <a:solidFill>
                <a:sysClr val="windowText" lastClr="000000"/>
              </a:solidFill>
              <a:effectLst/>
              <a:latin typeface="+mn-ea"/>
              <a:ea typeface="+mn-ea"/>
              <a:cs typeface="+mn-cs"/>
            </a:rPr>
            <a:t>41</a:t>
          </a:r>
          <a:r>
            <a:rPr lang="ja-JP" altLang="ja-JP" sz="1200">
              <a:solidFill>
                <a:sysClr val="windowText" lastClr="000000"/>
              </a:solidFill>
              <a:effectLst/>
              <a:latin typeface="+mn-ea"/>
              <a:ea typeface="+mn-ea"/>
              <a:cs typeface="+mn-cs"/>
            </a:rPr>
            <a:t>百万の大幅な増が主要因となり、結果とし</a:t>
          </a:r>
          <a:r>
            <a:rPr lang="ja-JP" altLang="en-US" sz="1200">
              <a:solidFill>
                <a:sysClr val="windowText" lastClr="000000"/>
              </a:solidFill>
              <a:effectLst/>
              <a:latin typeface="+mn-ea"/>
              <a:ea typeface="+mn-ea"/>
              <a:cs typeface="+mn-cs"/>
            </a:rPr>
            <a:t>て</a:t>
          </a:r>
          <a:r>
            <a:rPr lang="ja-JP" altLang="ja-JP" sz="1200">
              <a:solidFill>
                <a:sysClr val="windowText" lastClr="000000"/>
              </a:solidFill>
              <a:effectLst/>
              <a:latin typeface="+mn-ea"/>
              <a:ea typeface="+mn-ea"/>
              <a:cs typeface="+mn-cs"/>
            </a:rPr>
            <a:t>比率</a:t>
          </a:r>
          <a:r>
            <a:rPr lang="en-US" altLang="ja-JP" sz="1200">
              <a:solidFill>
                <a:sysClr val="windowText" lastClr="000000"/>
              </a:solidFill>
              <a:effectLst/>
              <a:latin typeface="+mn-ea"/>
              <a:ea typeface="+mn-ea"/>
              <a:cs typeface="+mn-cs"/>
            </a:rPr>
            <a:t>0.9</a:t>
          </a:r>
          <a:r>
            <a:rPr lang="ja-JP" altLang="en-US" sz="1200">
              <a:solidFill>
                <a:sysClr val="windowText" lastClr="000000"/>
              </a:solidFill>
              <a:effectLst/>
              <a:latin typeface="+mn-ea"/>
              <a:ea typeface="+mn-ea"/>
              <a:cs typeface="+mn-cs"/>
            </a:rPr>
            <a:t>ポイント</a:t>
          </a:r>
          <a:r>
            <a:rPr lang="ja-JP" altLang="ja-JP" sz="1200">
              <a:solidFill>
                <a:sysClr val="windowText" lastClr="000000"/>
              </a:solidFill>
              <a:effectLst/>
              <a:latin typeface="+mn-ea"/>
              <a:ea typeface="+mn-ea"/>
              <a:cs typeface="+mn-cs"/>
            </a:rPr>
            <a:t>の改善につながった。</a:t>
          </a:r>
          <a:endParaRPr lang="ja-JP" altLang="ja-JP" sz="1200">
            <a:solidFill>
              <a:sysClr val="windowText" lastClr="000000"/>
            </a:solidFill>
            <a:effectLst/>
            <a:latin typeface="+mn-ea"/>
            <a:ea typeface="+mn-ea"/>
          </a:endParaRPr>
        </a:p>
        <a:p>
          <a:pPr rtl="0"/>
          <a:r>
            <a:rPr lang="ja-JP" altLang="ja-JP" sz="1200">
              <a:solidFill>
                <a:sysClr val="windowText" lastClr="000000"/>
              </a:solidFill>
              <a:effectLst/>
              <a:latin typeface="+mn-ea"/>
              <a:ea typeface="+mn-ea"/>
              <a:cs typeface="+mn-cs"/>
            </a:rPr>
            <a:t>　 今後とも各指標に大きな影響を及ぼす地方交付税の動向を注視しつつ、今後の超大型事業である「治水対策事業」・「庁舎建設事業」を見据え、堅実な財政運営に努めなければならない。</a:t>
          </a:r>
          <a:endParaRPr lang="en-US" altLang="ja-JP" sz="1200">
            <a:solidFill>
              <a:sysClr val="windowText" lastClr="000000"/>
            </a:solidFill>
            <a:effectLst/>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58547</xdr:rowOff>
    </xdr:to>
    <xdr:cxnSp macro="">
      <xdr:nvCxnSpPr>
        <xdr:cNvPr id="130" name="直線コネクタ 129"/>
        <xdr:cNvCxnSpPr/>
      </xdr:nvCxnSpPr>
      <xdr:spPr>
        <a:xfrm flipV="1">
          <a:off x="4114800" y="1118108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58547</xdr:rowOff>
    </xdr:from>
    <xdr:to>
      <xdr:col>6</xdr:col>
      <xdr:colOff>0</xdr:colOff>
      <xdr:row>65</xdr:row>
      <xdr:rowOff>58547</xdr:rowOff>
    </xdr:to>
    <xdr:cxnSp macro="">
      <xdr:nvCxnSpPr>
        <xdr:cNvPr id="133" name="直線コネクタ 132"/>
        <xdr:cNvCxnSpPr/>
      </xdr:nvCxnSpPr>
      <xdr:spPr>
        <a:xfrm>
          <a:off x="3225800" y="112027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32004</xdr:rowOff>
    </xdr:from>
    <xdr:to>
      <xdr:col>4</xdr:col>
      <xdr:colOff>482600</xdr:colOff>
      <xdr:row>65</xdr:row>
      <xdr:rowOff>58547</xdr:rowOff>
    </xdr:to>
    <xdr:cxnSp macro="">
      <xdr:nvCxnSpPr>
        <xdr:cNvPr id="136" name="直線コネクタ 135"/>
        <xdr:cNvCxnSpPr/>
      </xdr:nvCxnSpPr>
      <xdr:spPr>
        <a:xfrm>
          <a:off x="2336800" y="1117625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155194</xdr:rowOff>
    </xdr:from>
    <xdr:to>
      <xdr:col>3</xdr:col>
      <xdr:colOff>279400</xdr:colOff>
      <xdr:row>65</xdr:row>
      <xdr:rowOff>32004</xdr:rowOff>
    </xdr:to>
    <xdr:cxnSp macro="">
      <xdr:nvCxnSpPr>
        <xdr:cNvPr id="139" name="直線コネクタ 138"/>
        <xdr:cNvCxnSpPr/>
      </xdr:nvCxnSpPr>
      <xdr:spPr>
        <a:xfrm>
          <a:off x="1447800" y="11127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9" name="円/楕円 148"/>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2557</xdr:rowOff>
    </xdr:from>
    <xdr:ext cx="762000" cy="259045"/>
    <xdr:sp macro="" textlink="">
      <xdr:nvSpPr>
        <xdr:cNvPr id="150" name="財政構造の弾力性該当値テキスト"/>
        <xdr:cNvSpPr txBox="1"/>
      </xdr:nvSpPr>
      <xdr:spPr>
        <a:xfrm>
          <a:off x="50419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7747</xdr:rowOff>
    </xdr:from>
    <xdr:to>
      <xdr:col>6</xdr:col>
      <xdr:colOff>50800</xdr:colOff>
      <xdr:row>65</xdr:row>
      <xdr:rowOff>109347</xdr:rowOff>
    </xdr:to>
    <xdr:sp macro="" textlink="">
      <xdr:nvSpPr>
        <xdr:cNvPr id="151" name="円/楕円 150"/>
        <xdr:cNvSpPr/>
      </xdr:nvSpPr>
      <xdr:spPr>
        <a:xfrm>
          <a:off x="4064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119524</xdr:rowOff>
    </xdr:from>
    <xdr:ext cx="736600" cy="259045"/>
    <xdr:sp macro="" textlink="">
      <xdr:nvSpPr>
        <xdr:cNvPr id="152" name="テキスト ボックス 151"/>
        <xdr:cNvSpPr txBox="1"/>
      </xdr:nvSpPr>
      <xdr:spPr>
        <a:xfrm>
          <a:off x="3733800" y="1092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7747</xdr:rowOff>
    </xdr:from>
    <xdr:to>
      <xdr:col>4</xdr:col>
      <xdr:colOff>533400</xdr:colOff>
      <xdr:row>65</xdr:row>
      <xdr:rowOff>109347</xdr:rowOff>
    </xdr:to>
    <xdr:sp macro="" textlink="">
      <xdr:nvSpPr>
        <xdr:cNvPr id="153" name="円/楕円 152"/>
        <xdr:cNvSpPr/>
      </xdr:nvSpPr>
      <xdr:spPr>
        <a:xfrm>
          <a:off x="3175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94124</xdr:rowOff>
    </xdr:from>
    <xdr:ext cx="762000" cy="259045"/>
    <xdr:sp macro="" textlink="">
      <xdr:nvSpPr>
        <xdr:cNvPr id="154" name="テキスト ボックス 153"/>
        <xdr:cNvSpPr txBox="1"/>
      </xdr:nvSpPr>
      <xdr:spPr>
        <a:xfrm>
          <a:off x="2844800" y="112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152654</xdr:rowOff>
    </xdr:from>
    <xdr:to>
      <xdr:col>3</xdr:col>
      <xdr:colOff>330200</xdr:colOff>
      <xdr:row>65</xdr:row>
      <xdr:rowOff>82804</xdr:rowOff>
    </xdr:to>
    <xdr:sp macro="" textlink="">
      <xdr:nvSpPr>
        <xdr:cNvPr id="155" name="円/楕円 154"/>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67581</xdr:rowOff>
    </xdr:from>
    <xdr:ext cx="762000" cy="259045"/>
    <xdr:sp macro="" textlink="">
      <xdr:nvSpPr>
        <xdr:cNvPr id="156" name="テキスト ボックス 155"/>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104394</xdr:rowOff>
    </xdr:from>
    <xdr:to>
      <xdr:col>2</xdr:col>
      <xdr:colOff>127000</xdr:colOff>
      <xdr:row>65</xdr:row>
      <xdr:rowOff>34544</xdr:rowOff>
    </xdr:to>
    <xdr:sp macro="" textlink="">
      <xdr:nvSpPr>
        <xdr:cNvPr id="157" name="円/楕円 156"/>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44721</xdr:rowOff>
    </xdr:from>
    <xdr:ext cx="762000" cy="259045"/>
    <xdr:sp macro="" textlink="">
      <xdr:nvSpPr>
        <xdr:cNvPr id="158" name="テキスト ボックス 157"/>
        <xdr:cNvSpPr txBox="1"/>
      </xdr:nvSpPr>
      <xdr:spPr>
        <a:xfrm>
          <a:off x="1066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[192,886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高知県平均及び全国平均ともに上回っている状況であるが、類似団体内では</a:t>
          </a:r>
          <a:r>
            <a:rPr lang="en-US" altLang="ja-JP" sz="1200">
              <a:solidFill>
                <a:schemeClr val="dk1"/>
              </a:solidFill>
              <a:effectLst/>
              <a:latin typeface="+mn-lt"/>
              <a:ea typeface="+mn-ea"/>
              <a:cs typeface="+mn-cs"/>
            </a:rPr>
            <a:t>30/63</a:t>
          </a:r>
          <a:r>
            <a:rPr lang="ja-JP" altLang="ja-JP" sz="1200">
              <a:solidFill>
                <a:schemeClr val="dk1"/>
              </a:solidFill>
              <a:effectLst/>
              <a:latin typeface="+mn-lt"/>
              <a:ea typeface="+mn-ea"/>
              <a:cs typeface="+mn-cs"/>
            </a:rPr>
            <a:t>位</a:t>
          </a:r>
          <a:r>
            <a:rPr lang="ja-JP" altLang="en-US" sz="1200">
              <a:solidFill>
                <a:schemeClr val="dk1"/>
              </a:solidFill>
              <a:effectLst/>
              <a:latin typeface="+mn-lt"/>
              <a:ea typeface="+mn-ea"/>
              <a:cs typeface="+mn-cs"/>
            </a:rPr>
            <a:t>となっている。また、対前年度比においては、ほぼ横ばいの</a:t>
          </a:r>
          <a:r>
            <a:rPr lang="en-US" altLang="ja-JP" sz="1100">
              <a:solidFill>
                <a:schemeClr val="dk1"/>
              </a:solidFill>
              <a:effectLst/>
              <a:latin typeface="+mn-lt"/>
              <a:ea typeface="+mn-ea"/>
              <a:cs typeface="+mn-cs"/>
            </a:rPr>
            <a:t>192,886</a:t>
          </a:r>
          <a:r>
            <a:rPr lang="ja-JP" altLang="ja-JP" sz="1100">
              <a:solidFill>
                <a:schemeClr val="dk1"/>
              </a:solidFill>
              <a:effectLst/>
              <a:latin typeface="+mn-lt"/>
              <a:ea typeface="+mn-ea"/>
              <a:cs typeface="+mn-cs"/>
            </a:rPr>
            <a:t>円</a:t>
          </a:r>
          <a:r>
            <a:rPr lang="ja-JP" altLang="en-US" sz="1200">
              <a:solidFill>
                <a:schemeClr val="dk1"/>
              </a:solidFill>
              <a:effectLst/>
              <a:latin typeface="+mn-lt"/>
              <a:ea typeface="+mn-ea"/>
              <a:cs typeface="+mn-cs"/>
            </a:rPr>
            <a:t>となった。</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今後も、特に経常的な物件費の抑制に努めなければならない。</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115323</xdr:rowOff>
    </xdr:from>
    <xdr:to>
      <xdr:col>7</xdr:col>
      <xdr:colOff>152400</xdr:colOff>
      <xdr:row>82</xdr:row>
      <xdr:rowOff>115480</xdr:rowOff>
    </xdr:to>
    <xdr:cxnSp macro="">
      <xdr:nvCxnSpPr>
        <xdr:cNvPr id="193" name="直線コネクタ 192"/>
        <xdr:cNvCxnSpPr/>
      </xdr:nvCxnSpPr>
      <xdr:spPr>
        <a:xfrm flipV="1">
          <a:off x="4114800" y="14174223"/>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15163</xdr:rowOff>
    </xdr:from>
    <xdr:to>
      <xdr:col>6</xdr:col>
      <xdr:colOff>0</xdr:colOff>
      <xdr:row>82</xdr:row>
      <xdr:rowOff>115480</xdr:rowOff>
    </xdr:to>
    <xdr:cxnSp macro="">
      <xdr:nvCxnSpPr>
        <xdr:cNvPr id="196" name="直線コネクタ 195"/>
        <xdr:cNvCxnSpPr/>
      </xdr:nvCxnSpPr>
      <xdr:spPr>
        <a:xfrm>
          <a:off x="3225800" y="14074063"/>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13804</xdr:rowOff>
    </xdr:from>
    <xdr:to>
      <xdr:col>4</xdr:col>
      <xdr:colOff>482600</xdr:colOff>
      <xdr:row>82</xdr:row>
      <xdr:rowOff>15163</xdr:rowOff>
    </xdr:to>
    <xdr:cxnSp macro="">
      <xdr:nvCxnSpPr>
        <xdr:cNvPr id="199" name="直線コネクタ 198"/>
        <xdr:cNvCxnSpPr/>
      </xdr:nvCxnSpPr>
      <xdr:spPr>
        <a:xfrm>
          <a:off x="2336800" y="14072704"/>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13804</xdr:rowOff>
    </xdr:from>
    <xdr:to>
      <xdr:col>3</xdr:col>
      <xdr:colOff>279400</xdr:colOff>
      <xdr:row>82</xdr:row>
      <xdr:rowOff>48813</xdr:rowOff>
    </xdr:to>
    <xdr:cxnSp macro="">
      <xdr:nvCxnSpPr>
        <xdr:cNvPr id="202" name="直線コネクタ 201"/>
        <xdr:cNvCxnSpPr/>
      </xdr:nvCxnSpPr>
      <xdr:spPr>
        <a:xfrm flipV="1">
          <a:off x="1447800" y="14072704"/>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64523</xdr:rowOff>
    </xdr:from>
    <xdr:to>
      <xdr:col>7</xdr:col>
      <xdr:colOff>203200</xdr:colOff>
      <xdr:row>82</xdr:row>
      <xdr:rowOff>166123</xdr:rowOff>
    </xdr:to>
    <xdr:sp macro="" textlink="">
      <xdr:nvSpPr>
        <xdr:cNvPr id="212" name="円/楕円 211"/>
        <xdr:cNvSpPr/>
      </xdr:nvSpPr>
      <xdr:spPr>
        <a:xfrm>
          <a:off x="4902200" y="141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81050</xdr:rowOff>
    </xdr:from>
    <xdr:ext cx="762000" cy="259045"/>
    <xdr:sp macro="" textlink="">
      <xdr:nvSpPr>
        <xdr:cNvPr id="213" name="人件費・物件費等の状況該当値テキスト"/>
        <xdr:cNvSpPr txBox="1"/>
      </xdr:nvSpPr>
      <xdr:spPr>
        <a:xfrm>
          <a:off x="5041900" y="1396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192,886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64680</xdr:rowOff>
    </xdr:from>
    <xdr:to>
      <xdr:col>6</xdr:col>
      <xdr:colOff>50800</xdr:colOff>
      <xdr:row>82</xdr:row>
      <xdr:rowOff>166280</xdr:rowOff>
    </xdr:to>
    <xdr:sp macro="" textlink="">
      <xdr:nvSpPr>
        <xdr:cNvPr id="214" name="円/楕円 213"/>
        <xdr:cNvSpPr/>
      </xdr:nvSpPr>
      <xdr:spPr>
        <a:xfrm>
          <a:off x="4064000" y="141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5007</xdr:rowOff>
    </xdr:from>
    <xdr:ext cx="736600" cy="259045"/>
    <xdr:sp macro="" textlink="">
      <xdr:nvSpPr>
        <xdr:cNvPr id="215" name="テキスト ボックス 214"/>
        <xdr:cNvSpPr txBox="1"/>
      </xdr:nvSpPr>
      <xdr:spPr>
        <a:xfrm>
          <a:off x="3733800" y="1389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135813</xdr:rowOff>
    </xdr:from>
    <xdr:to>
      <xdr:col>4</xdr:col>
      <xdr:colOff>533400</xdr:colOff>
      <xdr:row>82</xdr:row>
      <xdr:rowOff>65963</xdr:rowOff>
    </xdr:to>
    <xdr:sp macro="" textlink="">
      <xdr:nvSpPr>
        <xdr:cNvPr id="216" name="円/楕円 215"/>
        <xdr:cNvSpPr/>
      </xdr:nvSpPr>
      <xdr:spPr>
        <a:xfrm>
          <a:off x="3175000" y="140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76140</xdr:rowOff>
    </xdr:from>
    <xdr:ext cx="762000" cy="259045"/>
    <xdr:sp macro="" textlink="">
      <xdr:nvSpPr>
        <xdr:cNvPr id="217" name="テキスト ボックス 216"/>
        <xdr:cNvSpPr txBox="1"/>
      </xdr:nvSpPr>
      <xdr:spPr>
        <a:xfrm>
          <a:off x="2844800" y="1379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134454</xdr:rowOff>
    </xdr:from>
    <xdr:to>
      <xdr:col>3</xdr:col>
      <xdr:colOff>330200</xdr:colOff>
      <xdr:row>82</xdr:row>
      <xdr:rowOff>64604</xdr:rowOff>
    </xdr:to>
    <xdr:sp macro="" textlink="">
      <xdr:nvSpPr>
        <xdr:cNvPr id="218" name="円/楕円 217"/>
        <xdr:cNvSpPr/>
      </xdr:nvSpPr>
      <xdr:spPr>
        <a:xfrm>
          <a:off x="2286000" y="1402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74781</xdr:rowOff>
    </xdr:from>
    <xdr:ext cx="762000" cy="259045"/>
    <xdr:sp macro="" textlink="">
      <xdr:nvSpPr>
        <xdr:cNvPr id="219" name="テキスト ボックス 218"/>
        <xdr:cNvSpPr txBox="1"/>
      </xdr:nvSpPr>
      <xdr:spPr>
        <a:xfrm>
          <a:off x="1955800" y="1379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169463</xdr:rowOff>
    </xdr:from>
    <xdr:to>
      <xdr:col>2</xdr:col>
      <xdr:colOff>127000</xdr:colOff>
      <xdr:row>82</xdr:row>
      <xdr:rowOff>99613</xdr:rowOff>
    </xdr:to>
    <xdr:sp macro="" textlink="">
      <xdr:nvSpPr>
        <xdr:cNvPr id="220" name="円/楕円 219"/>
        <xdr:cNvSpPr/>
      </xdr:nvSpPr>
      <xdr:spPr>
        <a:xfrm>
          <a:off x="1397000" y="140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109790</xdr:rowOff>
    </xdr:from>
    <xdr:ext cx="762000" cy="259045"/>
    <xdr:sp macro="" textlink="">
      <xdr:nvSpPr>
        <xdr:cNvPr id="221" name="テキスト ボックス 220"/>
        <xdr:cNvSpPr txBox="1"/>
      </xdr:nvSpPr>
      <xdr:spPr>
        <a:xfrm>
          <a:off x="1066800" y="1382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類似団体平均値を</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上回っているものの</a:t>
          </a:r>
          <a:r>
            <a:rPr lang="ja-JP" altLang="ja-JP" sz="1100" b="0" i="0" baseline="0">
              <a:solidFill>
                <a:sysClr val="windowText" lastClr="000000"/>
              </a:solidFill>
              <a:effectLst/>
              <a:latin typeface="+mn-lt"/>
              <a:ea typeface="+mn-ea"/>
              <a:cs typeface="+mn-cs"/>
            </a:rPr>
            <a:t>、全国町村平均を</a:t>
          </a:r>
          <a:r>
            <a:rPr lang="en-US" altLang="ja-JP" sz="1100" b="0" i="0" baseline="0">
              <a:solidFill>
                <a:sysClr val="windowText" lastClr="000000"/>
              </a:solidFill>
              <a:effectLst/>
              <a:latin typeface="+mn-lt"/>
              <a:ea typeface="+mn-ea"/>
              <a:cs typeface="+mn-cs"/>
            </a:rPr>
            <a:t>3.9</a:t>
          </a:r>
          <a:r>
            <a:rPr lang="ja-JP" altLang="ja-JP" sz="1100" b="0" i="0" baseline="0">
              <a:solidFill>
                <a:sysClr val="windowText" lastClr="000000"/>
              </a:solidFill>
              <a:effectLst/>
              <a:latin typeface="+mn-lt"/>
              <a:ea typeface="+mn-ea"/>
              <a:cs typeface="+mn-cs"/>
            </a:rPr>
            <a:t>ポイント下回</a:t>
          </a:r>
          <a:r>
            <a:rPr lang="ja-JP" altLang="en-US" sz="1100" b="0" i="0" baseline="0">
              <a:solidFill>
                <a:sysClr val="windowText" lastClr="000000"/>
              </a:solidFill>
              <a:effectLst/>
              <a:latin typeface="+mn-lt"/>
              <a:ea typeface="+mn-ea"/>
              <a:cs typeface="+mn-cs"/>
            </a:rPr>
            <a:t>っている。</a:t>
          </a:r>
          <a:r>
            <a:rPr lang="ja-JP" altLang="ja-JP" sz="1100" b="0" i="0" baseline="0">
              <a:solidFill>
                <a:sysClr val="windowText" lastClr="000000"/>
              </a:solidFill>
              <a:effectLst/>
              <a:latin typeface="+mn-lt"/>
              <a:ea typeface="+mn-ea"/>
              <a:cs typeface="+mn-cs"/>
            </a:rPr>
            <a:t>特筆するような変更がなかったことにより、数値はほぼ横ばいとなった。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a:t>
          </a:r>
          <a:r>
            <a:rPr lang="ja-JP" altLang="ja-JP" sz="1100">
              <a:solidFill>
                <a:sysClr val="windowText" lastClr="000000"/>
              </a:solidFill>
              <a:effectLst/>
              <a:latin typeface="+mn-lt"/>
              <a:ea typeface="+mn-ea"/>
              <a:cs typeface="+mn-cs"/>
            </a:rPr>
            <a:t>国家公務員の給与制度を基本として運用し、</a:t>
          </a:r>
          <a:r>
            <a:rPr lang="ja-JP" altLang="ja-JP" sz="1100" b="0" i="0" baseline="0">
              <a:solidFill>
                <a:sysClr val="windowText" lastClr="000000"/>
              </a:solidFill>
              <a:effectLst/>
              <a:latin typeface="+mn-lt"/>
              <a:ea typeface="+mn-ea"/>
              <a:cs typeface="+mn-cs"/>
            </a:rPr>
            <a:t>適正な給与水準の維持に努める。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47837</xdr:rowOff>
    </xdr:to>
    <xdr:cxnSp macro="">
      <xdr:nvCxnSpPr>
        <xdr:cNvPr id="255" name="直線コネクタ 254"/>
        <xdr:cNvCxnSpPr/>
      </xdr:nvCxnSpPr>
      <xdr:spPr>
        <a:xfrm>
          <a:off x="16179800" y="14532611"/>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104139</xdr:rowOff>
    </xdr:to>
    <xdr:cxnSp macro="">
      <xdr:nvCxnSpPr>
        <xdr:cNvPr id="258" name="直線コネクタ 257"/>
        <xdr:cNvCxnSpPr/>
      </xdr:nvCxnSpPr>
      <xdr:spPr>
        <a:xfrm flipV="1">
          <a:off x="15290800" y="145326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45720</xdr:rowOff>
    </xdr:to>
    <xdr:cxnSp macro="">
      <xdr:nvCxnSpPr>
        <xdr:cNvPr id="261" name="直線コネクタ 260"/>
        <xdr:cNvCxnSpPr/>
      </xdr:nvCxnSpPr>
      <xdr:spPr>
        <a:xfrm flipV="1">
          <a:off x="14401800" y="1467738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90</xdr:row>
      <xdr:rowOff>2963</xdr:rowOff>
    </xdr:to>
    <xdr:cxnSp macro="">
      <xdr:nvCxnSpPr>
        <xdr:cNvPr id="264" name="直線コネクタ 263"/>
        <xdr:cNvCxnSpPr/>
      </xdr:nvCxnSpPr>
      <xdr:spPr>
        <a:xfrm flipV="1">
          <a:off x="13512800" y="153047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4" name="円/楕円 273"/>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5"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6" name="円/楕円 275"/>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7" name="テキスト ボックス 27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8" name="円/楕円 277"/>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9" name="テキスト ボックス 278"/>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0" name="円/楕円 279"/>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1" name="テキスト ボックス 280"/>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82" name="円/楕円 281"/>
        <xdr:cNvSpPr/>
      </xdr:nvSpPr>
      <xdr:spPr>
        <a:xfrm>
          <a:off x="13462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83" name="テキスト ボックス 282"/>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類似団体平均値を下回っている状況ではあるが、住民サービスの低下とならないよう計画的な職員採用を行いながら、今後も日高村集中改革プランをもとに定員管理の適正化に努める。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36533</xdr:rowOff>
    </xdr:from>
    <xdr:to>
      <xdr:col>24</xdr:col>
      <xdr:colOff>558800</xdr:colOff>
      <xdr:row>61</xdr:row>
      <xdr:rowOff>79163</xdr:rowOff>
    </xdr:to>
    <xdr:cxnSp macro="">
      <xdr:nvCxnSpPr>
        <xdr:cNvPr id="318" name="直線コネクタ 317"/>
        <xdr:cNvCxnSpPr/>
      </xdr:nvCxnSpPr>
      <xdr:spPr>
        <a:xfrm>
          <a:off x="16179800" y="10494983"/>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160528</xdr:rowOff>
    </xdr:from>
    <xdr:to>
      <xdr:col>23</xdr:col>
      <xdr:colOff>406400</xdr:colOff>
      <xdr:row>61</xdr:row>
      <xdr:rowOff>36533</xdr:rowOff>
    </xdr:to>
    <xdr:cxnSp macro="">
      <xdr:nvCxnSpPr>
        <xdr:cNvPr id="321" name="直線コネクタ 320"/>
        <xdr:cNvCxnSpPr/>
      </xdr:nvCxnSpPr>
      <xdr:spPr>
        <a:xfrm>
          <a:off x="15290800" y="10447528"/>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160528</xdr:rowOff>
    </xdr:from>
    <xdr:to>
      <xdr:col>22</xdr:col>
      <xdr:colOff>203200</xdr:colOff>
      <xdr:row>60</xdr:row>
      <xdr:rowOff>162941</xdr:rowOff>
    </xdr:to>
    <xdr:cxnSp macro="">
      <xdr:nvCxnSpPr>
        <xdr:cNvPr id="324" name="直線コネクタ 323"/>
        <xdr:cNvCxnSpPr/>
      </xdr:nvCxnSpPr>
      <xdr:spPr>
        <a:xfrm flipV="1">
          <a:off x="14401800" y="1044752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162941</xdr:rowOff>
    </xdr:from>
    <xdr:to>
      <xdr:col>21</xdr:col>
      <xdr:colOff>0</xdr:colOff>
      <xdr:row>60</xdr:row>
      <xdr:rowOff>166158</xdr:rowOff>
    </xdr:to>
    <xdr:cxnSp macro="">
      <xdr:nvCxnSpPr>
        <xdr:cNvPr id="327" name="直線コネクタ 326"/>
        <xdr:cNvCxnSpPr/>
      </xdr:nvCxnSpPr>
      <xdr:spPr>
        <a:xfrm flipV="1">
          <a:off x="13512800" y="1044994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28363</xdr:rowOff>
    </xdr:from>
    <xdr:to>
      <xdr:col>24</xdr:col>
      <xdr:colOff>609600</xdr:colOff>
      <xdr:row>61</xdr:row>
      <xdr:rowOff>129963</xdr:rowOff>
    </xdr:to>
    <xdr:sp macro="" textlink="">
      <xdr:nvSpPr>
        <xdr:cNvPr id="337" name="円/楕円 336"/>
        <xdr:cNvSpPr/>
      </xdr:nvSpPr>
      <xdr:spPr>
        <a:xfrm>
          <a:off x="16967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44890</xdr:rowOff>
    </xdr:from>
    <xdr:ext cx="762000" cy="259045"/>
    <xdr:sp macro="" textlink="">
      <xdr:nvSpPr>
        <xdr:cNvPr id="338" name="定員管理の状況該当値テキスト"/>
        <xdr:cNvSpPr txBox="1"/>
      </xdr:nvSpPr>
      <xdr:spPr>
        <a:xfrm>
          <a:off x="17106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157183</xdr:rowOff>
    </xdr:from>
    <xdr:to>
      <xdr:col>23</xdr:col>
      <xdr:colOff>457200</xdr:colOff>
      <xdr:row>61</xdr:row>
      <xdr:rowOff>87333</xdr:rowOff>
    </xdr:to>
    <xdr:sp macro="" textlink="">
      <xdr:nvSpPr>
        <xdr:cNvPr id="339" name="円/楕円 338"/>
        <xdr:cNvSpPr/>
      </xdr:nvSpPr>
      <xdr:spPr>
        <a:xfrm>
          <a:off x="16129000" y="10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97510</xdr:rowOff>
    </xdr:from>
    <xdr:ext cx="736600" cy="259045"/>
    <xdr:sp macro="" textlink="">
      <xdr:nvSpPr>
        <xdr:cNvPr id="340" name="テキスト ボックス 339"/>
        <xdr:cNvSpPr txBox="1"/>
      </xdr:nvSpPr>
      <xdr:spPr>
        <a:xfrm>
          <a:off x="15798800" y="10213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109728</xdr:rowOff>
    </xdr:from>
    <xdr:to>
      <xdr:col>22</xdr:col>
      <xdr:colOff>254000</xdr:colOff>
      <xdr:row>61</xdr:row>
      <xdr:rowOff>39878</xdr:rowOff>
    </xdr:to>
    <xdr:sp macro="" textlink="">
      <xdr:nvSpPr>
        <xdr:cNvPr id="341" name="円/楕円 340"/>
        <xdr:cNvSpPr/>
      </xdr:nvSpPr>
      <xdr:spPr>
        <a:xfrm>
          <a:off x="15240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50055</xdr:rowOff>
    </xdr:from>
    <xdr:ext cx="762000" cy="259045"/>
    <xdr:sp macro="" textlink="">
      <xdr:nvSpPr>
        <xdr:cNvPr id="342" name="テキスト ボックス 341"/>
        <xdr:cNvSpPr txBox="1"/>
      </xdr:nvSpPr>
      <xdr:spPr>
        <a:xfrm>
          <a:off x="14909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112141</xdr:rowOff>
    </xdr:from>
    <xdr:to>
      <xdr:col>21</xdr:col>
      <xdr:colOff>50800</xdr:colOff>
      <xdr:row>61</xdr:row>
      <xdr:rowOff>42291</xdr:rowOff>
    </xdr:to>
    <xdr:sp macro="" textlink="">
      <xdr:nvSpPr>
        <xdr:cNvPr id="343" name="円/楕円 342"/>
        <xdr:cNvSpPr/>
      </xdr:nvSpPr>
      <xdr:spPr>
        <a:xfrm>
          <a:off x="14351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52468</xdr:rowOff>
    </xdr:from>
    <xdr:ext cx="762000" cy="259045"/>
    <xdr:sp macro="" textlink="">
      <xdr:nvSpPr>
        <xdr:cNvPr id="344" name="テキスト ボックス 343"/>
        <xdr:cNvSpPr txBox="1"/>
      </xdr:nvSpPr>
      <xdr:spPr>
        <a:xfrm>
          <a:off x="14020800" y="101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115358</xdr:rowOff>
    </xdr:from>
    <xdr:to>
      <xdr:col>19</xdr:col>
      <xdr:colOff>533400</xdr:colOff>
      <xdr:row>61</xdr:row>
      <xdr:rowOff>45508</xdr:rowOff>
    </xdr:to>
    <xdr:sp macro="" textlink="">
      <xdr:nvSpPr>
        <xdr:cNvPr id="345" name="円/楕円 344"/>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55685</xdr:rowOff>
    </xdr:from>
    <xdr:ext cx="762000" cy="259045"/>
    <xdr:sp macro="" textlink="">
      <xdr:nvSpPr>
        <xdr:cNvPr id="346" name="テキスト ボックス 345"/>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既発債の元金償還がピークをすぎ、全国平均</a:t>
          </a:r>
          <a:r>
            <a:rPr lang="ja-JP" altLang="en-US" sz="1100" b="0" i="0" baseline="0">
              <a:solidFill>
                <a:schemeClr val="dk1"/>
              </a:solidFill>
              <a:effectLst/>
              <a:latin typeface="+mn-lt"/>
              <a:ea typeface="+mn-ea"/>
              <a:cs typeface="+mn-cs"/>
            </a:rPr>
            <a:t>と同水準、また</a:t>
          </a:r>
          <a:r>
            <a:rPr lang="ja-JP" altLang="ja-JP" sz="1100" b="0" i="0" baseline="0">
              <a:solidFill>
                <a:schemeClr val="dk1"/>
              </a:solidFill>
              <a:effectLst/>
              <a:latin typeface="+mn-lt"/>
              <a:ea typeface="+mn-ea"/>
              <a:cs typeface="+mn-cs"/>
            </a:rPr>
            <a:t>高知県平均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下回る数値となった。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今後も実質公債費比率の上昇を抑制するため、今後予定されている大型事業における公債費を鑑みた上での計画的な財政運営及び起債発行額の抑制に努めていく。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40</xdr:row>
      <xdr:rowOff>117348</xdr:rowOff>
    </xdr:to>
    <xdr:cxnSp macro="">
      <xdr:nvCxnSpPr>
        <xdr:cNvPr id="378" name="直線コネクタ 377"/>
        <xdr:cNvCxnSpPr/>
      </xdr:nvCxnSpPr>
      <xdr:spPr>
        <a:xfrm>
          <a:off x="161798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41</xdr:row>
      <xdr:rowOff>61722</xdr:rowOff>
    </xdr:to>
    <xdr:cxnSp macro="">
      <xdr:nvCxnSpPr>
        <xdr:cNvPr id="381" name="直線コネクタ 380"/>
        <xdr:cNvCxnSpPr/>
      </xdr:nvCxnSpPr>
      <xdr:spPr>
        <a:xfrm flipV="1">
          <a:off x="15290800" y="69753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41</xdr:row>
      <xdr:rowOff>158242</xdr:rowOff>
    </xdr:to>
    <xdr:cxnSp macro="">
      <xdr:nvCxnSpPr>
        <xdr:cNvPr id="384" name="直線コネクタ 383"/>
        <xdr:cNvCxnSpPr/>
      </xdr:nvCxnSpPr>
      <xdr:spPr>
        <a:xfrm flipV="1">
          <a:off x="14401800" y="70911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141224</xdr:rowOff>
    </xdr:to>
    <xdr:cxnSp macro="">
      <xdr:nvCxnSpPr>
        <xdr:cNvPr id="387" name="直線コネクタ 386"/>
        <xdr:cNvCxnSpPr/>
      </xdr:nvCxnSpPr>
      <xdr:spPr>
        <a:xfrm flipV="1">
          <a:off x="13512800" y="718769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397" name="円/楕円 396"/>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83075</xdr:rowOff>
    </xdr:from>
    <xdr:ext cx="762000" cy="259045"/>
    <xdr:sp macro="" textlink="">
      <xdr:nvSpPr>
        <xdr:cNvPr id="398"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399" name="円/楕円 398"/>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400" name="テキスト ボックス 399"/>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1" name="円/楕円 400"/>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402" name="テキスト ボックス 40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3" name="円/楕円 402"/>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404" name="テキスト ボックス 40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5" name="円/楕円 404"/>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30751</xdr:rowOff>
    </xdr:from>
    <xdr:ext cx="762000" cy="259045"/>
    <xdr:sp macro="" textlink="">
      <xdr:nvSpPr>
        <xdr:cNvPr id="406" name="テキスト ボックス 405"/>
        <xdr:cNvSpPr txBox="1"/>
      </xdr:nvSpPr>
      <xdr:spPr>
        <a:xfrm>
          <a:off x="13131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地方債償還のピークを過ぎたことによる地方債残高の減少や単年度起債借入額の抑制により、財政負担が軽減したことに合わせて、財政調整基金をはじめとする充当可能基金残高の増により比率改善となった。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新規事業の実施に起因する起債の発行は、極力交付税算入の高いものとし、財政の健全化を図っていく。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2"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3" name="フローチャート : 判断 442"/>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4" name="フローチャート : 判断 443"/>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5" name="テキスト ボックス 444"/>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6" name="フローチャート : 判断 445"/>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7" name="テキスト ボックス 446"/>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8" name="フローチャート : 判断 447"/>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9" name="テキスト ボックス 448"/>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0" name="フローチャート : 判断 449"/>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1" name="テキスト ボックス 450"/>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昨年度より</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改善されてはいるものの、</a:t>
          </a:r>
          <a:r>
            <a:rPr lang="ja-JP" altLang="ja-JP" sz="1100" b="0" i="0" baseline="0">
              <a:solidFill>
                <a:sysClr val="windowText" lastClr="000000"/>
              </a:solidFill>
              <a:effectLst/>
              <a:latin typeface="+mn-lt"/>
              <a:ea typeface="+mn-ea"/>
              <a:cs typeface="+mn-cs"/>
            </a:rPr>
            <a:t>全国平均を</a:t>
          </a:r>
          <a:r>
            <a:rPr lang="en-US" altLang="ja-JP" sz="1100" b="0" i="0" baseline="0">
              <a:solidFill>
                <a:sysClr val="windowText" lastClr="000000"/>
              </a:solidFill>
              <a:effectLst/>
              <a:latin typeface="+mn-lt"/>
              <a:ea typeface="+mn-ea"/>
              <a:cs typeface="+mn-cs"/>
            </a:rPr>
            <a:t>0.4</a:t>
          </a:r>
          <a:r>
            <a:rPr lang="ja-JP" altLang="en-US" sz="1100" b="0" i="0" baseline="0">
              <a:solidFill>
                <a:sysClr val="windowText" lastClr="000000"/>
              </a:solidFill>
              <a:effectLst/>
              <a:latin typeface="+mn-lt"/>
              <a:ea typeface="+mn-ea"/>
              <a:cs typeface="+mn-cs"/>
            </a:rPr>
            <a:t>ポイント</a:t>
          </a:r>
          <a:r>
            <a:rPr lang="ja-JP" altLang="ja-JP" sz="1100" b="0" i="0" baseline="0">
              <a:solidFill>
                <a:sysClr val="windowText" lastClr="000000"/>
              </a:solidFill>
              <a:effectLst/>
              <a:latin typeface="+mn-lt"/>
              <a:ea typeface="+mn-ea"/>
              <a:cs typeface="+mn-cs"/>
            </a:rPr>
            <a:t>、県平均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ポイント上回っている</a:t>
          </a:r>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ポイント下回っている。　</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退職不補充・昇給延伸による人件費の抑制により、改善されてきた適正な水準を今後とも維持していく必要がある。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33274</xdr:rowOff>
    </xdr:to>
    <xdr:cxnSp macro="">
      <xdr:nvCxnSpPr>
        <xdr:cNvPr id="64" name="直線コネクタ 63"/>
        <xdr:cNvCxnSpPr/>
      </xdr:nvCxnSpPr>
      <xdr:spPr>
        <a:xfrm flipV="1">
          <a:off x="3987800" y="6354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33274</xdr:rowOff>
    </xdr:to>
    <xdr:cxnSp macro="">
      <xdr:nvCxnSpPr>
        <xdr:cNvPr id="67" name="直線コネクタ 66"/>
        <xdr:cNvCxnSpPr/>
      </xdr:nvCxnSpPr>
      <xdr:spPr>
        <a:xfrm>
          <a:off x="3098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24130</xdr:rowOff>
    </xdr:to>
    <xdr:cxnSp macro="">
      <xdr:nvCxnSpPr>
        <xdr:cNvPr id="70" name="直線コネクタ 69"/>
        <xdr:cNvCxnSpPr/>
      </xdr:nvCxnSpPr>
      <xdr:spPr>
        <a:xfrm>
          <a:off x="2209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37</xdr:row>
      <xdr:rowOff>1270</xdr:rowOff>
    </xdr:to>
    <xdr:cxnSp macro="">
      <xdr:nvCxnSpPr>
        <xdr:cNvPr id="73" name="直線コネクタ 72"/>
        <xdr:cNvCxnSpPr/>
      </xdr:nvCxnSpPr>
      <xdr:spPr>
        <a:xfrm>
          <a:off x="1320800" y="6308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147591</xdr:rowOff>
    </xdr:from>
    <xdr:ext cx="762000" cy="259045"/>
    <xdr:sp macro="" textlink="">
      <xdr:nvSpPr>
        <xdr:cNvPr id="84" name="人件費該当値テキスト"/>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86" name="テキスト ボックス 85"/>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8" name="テキスト ボックス 87"/>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91" name="円/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昨年度</a:t>
          </a:r>
          <a:r>
            <a:rPr lang="ja-JP" altLang="en-US" sz="1100" b="0" i="0" baseline="0">
              <a:solidFill>
                <a:sysClr val="windowText" lastClr="000000"/>
              </a:solidFill>
              <a:effectLst/>
              <a:latin typeface="+mn-lt"/>
              <a:ea typeface="+mn-ea"/>
              <a:cs typeface="+mn-cs"/>
            </a:rPr>
            <a:t>との比較では同水準</a:t>
          </a:r>
          <a:r>
            <a:rPr lang="ja-JP" altLang="ja-JP" sz="1100" b="0" i="0" baseline="0">
              <a:solidFill>
                <a:sysClr val="windowText" lastClr="000000"/>
              </a:solidFill>
              <a:effectLst/>
              <a:latin typeface="+mn-lt"/>
              <a:ea typeface="+mn-ea"/>
              <a:cs typeface="+mn-cs"/>
            </a:rPr>
            <a:t>、県平均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0.3</a:t>
          </a:r>
          <a:r>
            <a:rPr lang="ja-JP" altLang="en-US" sz="1100" b="0" i="0" baseline="0">
              <a:solidFill>
                <a:sysClr val="windowText" lastClr="000000"/>
              </a:solidFill>
              <a:effectLst/>
              <a:latin typeface="+mn-lt"/>
              <a:ea typeface="+mn-ea"/>
              <a:cs typeface="+mn-cs"/>
            </a:rPr>
            <a:t>ポイント上回っているが</a:t>
          </a:r>
          <a:r>
            <a:rPr lang="ja-JP" altLang="ja-JP" sz="1100" b="0" i="0" baseline="0">
              <a:solidFill>
                <a:sysClr val="windowText" lastClr="000000"/>
              </a:solidFill>
              <a:effectLst/>
              <a:latin typeface="+mn-lt"/>
              <a:ea typeface="+mn-ea"/>
              <a:cs typeface="+mn-cs"/>
            </a:rPr>
            <a:t>、全国平均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3.4</a:t>
          </a:r>
          <a:r>
            <a:rPr lang="ja-JP" altLang="ja-JP" sz="1100" b="0" i="0" baseline="0">
              <a:solidFill>
                <a:sysClr val="windowText" lastClr="000000"/>
              </a:solidFill>
              <a:effectLst/>
              <a:latin typeface="+mn-lt"/>
              <a:ea typeface="+mn-ea"/>
              <a:cs typeface="+mn-cs"/>
            </a:rPr>
            <a:t>ポイント、類似団体平均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今後ともコスト意識を持ち、経常的物件費の抑制に努める。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15</xdr:row>
      <xdr:rowOff>100330</xdr:rowOff>
    </xdr:to>
    <xdr:cxnSp macro="">
      <xdr:nvCxnSpPr>
        <xdr:cNvPr id="125" name="直線コネクタ 124"/>
        <xdr:cNvCxnSpPr/>
      </xdr:nvCxnSpPr>
      <xdr:spPr>
        <a:xfrm>
          <a:off x="15671800" y="2672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100330</xdr:rowOff>
    </xdr:to>
    <xdr:cxnSp macro="">
      <xdr:nvCxnSpPr>
        <xdr:cNvPr id="128" name="直線コネクタ 127"/>
        <xdr:cNvCxnSpPr/>
      </xdr:nvCxnSpPr>
      <xdr:spPr>
        <a:xfrm>
          <a:off x="14782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92710</xdr:rowOff>
    </xdr:to>
    <xdr:cxnSp macro="">
      <xdr:nvCxnSpPr>
        <xdr:cNvPr id="131" name="直線コネクタ 130"/>
        <xdr:cNvCxnSpPr/>
      </xdr:nvCxnSpPr>
      <xdr:spPr>
        <a:xfrm flipV="1">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92710</xdr:rowOff>
    </xdr:to>
    <xdr:cxnSp macro="">
      <xdr:nvCxnSpPr>
        <xdr:cNvPr id="134" name="直線コネクタ 133"/>
        <xdr:cNvCxnSpPr/>
      </xdr:nvCxnSpPr>
      <xdr:spPr>
        <a:xfrm>
          <a:off x="13004800" y="260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49530</xdr:rowOff>
    </xdr:from>
    <xdr:to>
      <xdr:col>24</xdr:col>
      <xdr:colOff>82550</xdr:colOff>
      <xdr:row>15</xdr:row>
      <xdr:rowOff>151130</xdr:rowOff>
    </xdr:to>
    <xdr:sp macro="" textlink="">
      <xdr:nvSpPr>
        <xdr:cNvPr id="144" name="円/楕円 143"/>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66057</xdr:rowOff>
    </xdr:from>
    <xdr:ext cx="762000" cy="259045"/>
    <xdr:sp macro="" textlink="">
      <xdr:nvSpPr>
        <xdr:cNvPr id="145"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6" name="円/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2" name="円/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昨年度より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上昇し</a:t>
          </a:r>
          <a:r>
            <a:rPr lang="ja-JP" altLang="ja-JP" sz="1100" b="0" i="0" baseline="0">
              <a:solidFill>
                <a:schemeClr val="dk1"/>
              </a:solidFill>
              <a:effectLst/>
              <a:latin typeface="+mn-lt"/>
              <a:ea typeface="+mn-ea"/>
              <a:cs typeface="+mn-cs"/>
            </a:rPr>
            <a:t>て</a:t>
          </a:r>
          <a:r>
            <a:rPr lang="ja-JP" altLang="en-US" sz="1100" b="0" i="0" baseline="0">
              <a:solidFill>
                <a:schemeClr val="dk1"/>
              </a:solidFill>
              <a:effectLst/>
              <a:latin typeface="+mn-lt"/>
              <a:ea typeface="+mn-ea"/>
              <a:cs typeface="+mn-cs"/>
            </a:rPr>
            <a:t>はいるものの</a:t>
          </a:r>
          <a:r>
            <a:rPr lang="ja-JP" altLang="ja-JP" sz="1100" b="0" i="0" baseline="0">
              <a:solidFill>
                <a:schemeClr val="dk1"/>
              </a:solidFill>
              <a:effectLst/>
              <a:latin typeface="+mn-lt"/>
              <a:ea typeface="+mn-ea"/>
              <a:cs typeface="+mn-cs"/>
            </a:rPr>
            <a:t>、類似団体平均と同水準、全国平均より</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ポイント、県平均より</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ポイント下回る状況となっている。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社会情勢により今後増加が予想される社会保障経費と共に本村の当比率にも注視してく必要がある。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165100</xdr:rowOff>
    </xdr:to>
    <xdr:cxnSp macro="">
      <xdr:nvCxnSpPr>
        <xdr:cNvPr id="186" name="直線コネクタ 185"/>
        <xdr:cNvCxnSpPr/>
      </xdr:nvCxnSpPr>
      <xdr:spPr>
        <a:xfrm>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50800</xdr:rowOff>
    </xdr:to>
    <xdr:cxnSp macro="">
      <xdr:nvCxnSpPr>
        <xdr:cNvPr id="189" name="直線コネクタ 188"/>
        <xdr:cNvCxnSpPr/>
      </xdr:nvCxnSpPr>
      <xdr:spPr>
        <a:xfrm flipV="1">
          <a:off x="3098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50800</xdr:rowOff>
    </xdr:to>
    <xdr:cxnSp macro="">
      <xdr:nvCxnSpPr>
        <xdr:cNvPr id="192" name="直線コネクタ 191"/>
        <xdr:cNvCxnSpPr/>
      </xdr:nvCxnSpPr>
      <xdr:spPr>
        <a:xfrm>
          <a:off x="2209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127000</xdr:rowOff>
    </xdr:to>
    <xdr:cxnSp macro="">
      <xdr:nvCxnSpPr>
        <xdr:cNvPr id="195" name="直線コネクタ 194"/>
        <xdr:cNvCxnSpPr/>
      </xdr:nvCxnSpPr>
      <xdr:spPr>
        <a:xfrm>
          <a:off x="1320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5" name="円/楕円 204"/>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86377</xdr:rowOff>
    </xdr:from>
    <xdr:ext cx="762000" cy="259045"/>
    <xdr:sp macro="" textlink="">
      <xdr:nvSpPr>
        <xdr:cNvPr id="206"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8" name="テキスト ボックス 207"/>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0" name="テキスト ボックス 209"/>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1" name="円/楕円 210"/>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2" name="テキスト ボックス 211"/>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4" name="テキスト ボックス 213"/>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昨年度より</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上昇</a:t>
          </a:r>
          <a:r>
            <a:rPr lang="ja-JP" altLang="ja-JP" sz="1100" b="0" i="0" baseline="0">
              <a:solidFill>
                <a:sysClr val="windowText" lastClr="000000"/>
              </a:solidFill>
              <a:effectLst/>
              <a:latin typeface="+mn-lt"/>
              <a:ea typeface="+mn-ea"/>
              <a:cs typeface="+mn-cs"/>
            </a:rPr>
            <a:t>し</a:t>
          </a:r>
          <a:r>
            <a:rPr lang="ja-JP" altLang="en-US" sz="1100" b="0" i="0" baseline="0">
              <a:solidFill>
                <a:sysClr val="windowText" lastClr="000000"/>
              </a:solidFill>
              <a:effectLst/>
              <a:latin typeface="+mn-lt"/>
              <a:ea typeface="+mn-ea"/>
              <a:cs typeface="+mn-cs"/>
            </a:rPr>
            <a:t>たが</a:t>
          </a:r>
          <a:r>
            <a:rPr lang="ja-JP" altLang="ja-JP" sz="1100" b="0" i="0" baseline="0">
              <a:solidFill>
                <a:sysClr val="windowText" lastClr="000000"/>
              </a:solidFill>
              <a:effectLst/>
              <a:latin typeface="+mn-lt"/>
              <a:ea typeface="+mn-ea"/>
              <a:cs typeface="+mn-cs"/>
            </a:rPr>
            <a:t>、類似団体</a:t>
          </a:r>
          <a:r>
            <a:rPr lang="ja-JP" altLang="en-US" sz="1100" b="0" i="0" baseline="0">
              <a:solidFill>
                <a:sysClr val="windowText" lastClr="000000"/>
              </a:solidFill>
              <a:effectLst/>
              <a:latin typeface="+mn-lt"/>
              <a:ea typeface="+mn-ea"/>
              <a:cs typeface="+mn-cs"/>
            </a:rPr>
            <a:t>及び県</a:t>
          </a:r>
          <a:r>
            <a:rPr lang="ja-JP" altLang="ja-JP" sz="1100" b="0" i="0" baseline="0">
              <a:solidFill>
                <a:sysClr val="windowText" lastClr="000000"/>
              </a:solidFill>
              <a:effectLst/>
              <a:latin typeface="+mn-lt"/>
              <a:ea typeface="+mn-ea"/>
              <a:cs typeface="+mn-cs"/>
            </a:rPr>
            <a:t>平均より</a:t>
          </a:r>
          <a:r>
            <a:rPr lang="en-US" altLang="ja-JP" sz="1100" b="0" i="0" baseline="0">
              <a:solidFill>
                <a:sysClr val="windowText" lastClr="000000"/>
              </a:solidFill>
              <a:effectLst/>
              <a:latin typeface="+mn-lt"/>
              <a:ea typeface="+mn-ea"/>
              <a:cs typeface="+mn-cs"/>
            </a:rPr>
            <a:t>4.5</a:t>
          </a:r>
          <a:r>
            <a:rPr lang="ja-JP" altLang="ja-JP" sz="1100" b="0" i="0" baseline="0">
              <a:solidFill>
                <a:sysClr val="windowText" lastClr="000000"/>
              </a:solidFill>
              <a:effectLst/>
              <a:latin typeface="+mn-lt"/>
              <a:ea typeface="+mn-ea"/>
              <a:cs typeface="+mn-cs"/>
            </a:rPr>
            <a:t>ポイント、全国平均より</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その他の要因で大きな部分を占める繰出金については、</a:t>
          </a:r>
          <a:r>
            <a:rPr lang="ja-JP" altLang="ja-JP" sz="1100">
              <a:solidFill>
                <a:sysClr val="windowText" lastClr="000000"/>
              </a:solidFill>
              <a:effectLst/>
              <a:latin typeface="+mn-lt"/>
              <a:ea typeface="+mn-ea"/>
              <a:cs typeface="+mn-cs"/>
            </a:rPr>
            <a:t>高齢化の影響による医療費負担が大きく、今後もさらなる増加が予想されるところである。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今後も繰出基準に基づいた適正な執行に努める。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119380</xdr:rowOff>
    </xdr:to>
    <xdr:cxnSp macro="">
      <xdr:nvCxnSpPr>
        <xdr:cNvPr id="247" name="直線コネクタ 246"/>
        <xdr:cNvCxnSpPr/>
      </xdr:nvCxnSpPr>
      <xdr:spPr>
        <a:xfrm>
          <a:off x="15671800" y="9324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88900</xdr:rowOff>
    </xdr:to>
    <xdr:cxnSp macro="">
      <xdr:nvCxnSpPr>
        <xdr:cNvPr id="250" name="直線コネクタ 249"/>
        <xdr:cNvCxnSpPr/>
      </xdr:nvCxnSpPr>
      <xdr:spPr>
        <a:xfrm flipV="1">
          <a:off x="14782800" y="9324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88900</xdr:rowOff>
    </xdr:to>
    <xdr:cxnSp macro="">
      <xdr:nvCxnSpPr>
        <xdr:cNvPr id="253" name="直線コネクタ 252"/>
        <xdr:cNvCxnSpPr/>
      </xdr:nvCxnSpPr>
      <xdr:spPr>
        <a:xfrm>
          <a:off x="13893800" y="931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58420</xdr:rowOff>
    </xdr:to>
    <xdr:cxnSp macro="">
      <xdr:nvCxnSpPr>
        <xdr:cNvPr id="256" name="直線コネクタ 255"/>
        <xdr:cNvCxnSpPr/>
      </xdr:nvCxnSpPr>
      <xdr:spPr>
        <a:xfrm>
          <a:off x="13004800" y="930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66" name="円/楕円 265"/>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85107</xdr:rowOff>
    </xdr:from>
    <xdr:ext cx="762000" cy="259045"/>
    <xdr:sp macro="" textlink="">
      <xdr:nvSpPr>
        <xdr:cNvPr id="267"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68" name="円/楕円 267"/>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69" name="テキスト ボックス 268"/>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0" name="円/楕円 269"/>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1" name="テキスト ボックス 270"/>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xdr:rowOff>
    </xdr:from>
    <xdr:to>
      <xdr:col>20</xdr:col>
      <xdr:colOff>209550</xdr:colOff>
      <xdr:row>54</xdr:row>
      <xdr:rowOff>109220</xdr:rowOff>
    </xdr:to>
    <xdr:sp macro="" textlink="">
      <xdr:nvSpPr>
        <xdr:cNvPr id="272" name="円/楕円 271"/>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119397</xdr:rowOff>
    </xdr:from>
    <xdr:ext cx="762000" cy="259045"/>
    <xdr:sp macro="" textlink="">
      <xdr:nvSpPr>
        <xdr:cNvPr id="273" name="テキスト ボックス 272"/>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74" name="円/楕円 273"/>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75" name="テキスト ボックス 274"/>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昨年度より</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改善され</a:t>
          </a:r>
          <a:r>
            <a:rPr lang="ja-JP" altLang="ja-JP" sz="1100" b="0" i="0" baseline="0">
              <a:solidFill>
                <a:sysClr val="windowText" lastClr="000000"/>
              </a:solidFill>
              <a:effectLst/>
              <a:latin typeface="+mn-lt"/>
              <a:ea typeface="+mn-ea"/>
              <a:cs typeface="+mn-cs"/>
            </a:rPr>
            <a:t>て</a:t>
          </a:r>
          <a:r>
            <a:rPr lang="ja-JP" altLang="en-US" sz="1100" b="0" i="0" baseline="0">
              <a:solidFill>
                <a:sysClr val="windowText" lastClr="000000"/>
              </a:solidFill>
              <a:effectLst/>
              <a:latin typeface="+mn-lt"/>
              <a:ea typeface="+mn-ea"/>
              <a:cs typeface="+mn-cs"/>
            </a:rPr>
            <a:t>いるものの</a:t>
          </a:r>
          <a:r>
            <a:rPr lang="ja-JP" altLang="ja-JP" sz="1100" b="0" i="0" baseline="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類似団体平均を</a:t>
          </a:r>
          <a:r>
            <a:rPr lang="en-US" altLang="ja-JP" sz="1100">
              <a:solidFill>
                <a:sysClr val="windowText" lastClr="000000"/>
              </a:solidFill>
              <a:effectLst/>
              <a:latin typeface="+mn-lt"/>
              <a:ea typeface="+mn-ea"/>
              <a:cs typeface="+mn-cs"/>
            </a:rPr>
            <a:t>5.5</a:t>
          </a:r>
          <a:r>
            <a:rPr lang="ja-JP" altLang="ja-JP" sz="1100">
              <a:solidFill>
                <a:sysClr val="windowText" lastClr="000000"/>
              </a:solidFill>
              <a:effectLst/>
              <a:latin typeface="+mn-lt"/>
              <a:ea typeface="+mn-ea"/>
              <a:cs typeface="+mn-cs"/>
            </a:rPr>
            <a:t>ポイント、全国平均を</a:t>
          </a:r>
          <a:r>
            <a:rPr lang="en-US" altLang="ja-JP" sz="1100">
              <a:solidFill>
                <a:sysClr val="windowText" lastClr="000000"/>
              </a:solidFill>
              <a:effectLst/>
              <a:latin typeface="+mn-lt"/>
              <a:ea typeface="+mn-ea"/>
              <a:cs typeface="+mn-cs"/>
            </a:rPr>
            <a:t>10.1</a:t>
          </a:r>
          <a:r>
            <a:rPr lang="ja-JP" altLang="ja-JP" sz="1100">
              <a:solidFill>
                <a:sysClr val="windowText" lastClr="000000"/>
              </a:solidFill>
              <a:effectLst/>
              <a:latin typeface="+mn-lt"/>
              <a:ea typeface="+mn-ea"/>
              <a:cs typeface="+mn-cs"/>
            </a:rPr>
            <a:t>ポイント、県平均</a:t>
          </a:r>
          <a:r>
            <a:rPr lang="ja-JP" altLang="en-US" sz="1100">
              <a:solidFill>
                <a:sysClr val="windowText" lastClr="000000"/>
              </a:solidFill>
              <a:effectLst/>
              <a:latin typeface="+mn-lt"/>
              <a:ea typeface="+mn-ea"/>
              <a:cs typeface="+mn-cs"/>
            </a:rPr>
            <a:t>を</a:t>
          </a:r>
          <a:r>
            <a:rPr lang="en-US" altLang="ja-JP" sz="1100">
              <a:solidFill>
                <a:sysClr val="windowText" lastClr="000000"/>
              </a:solidFill>
              <a:effectLst/>
              <a:latin typeface="+mn-lt"/>
              <a:ea typeface="+mn-ea"/>
              <a:cs typeface="+mn-cs"/>
            </a:rPr>
            <a:t>10.5</a:t>
          </a:r>
          <a:r>
            <a:rPr lang="ja-JP" altLang="ja-JP" sz="110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理由としては、一部事務組合である高知県中央西部焼却処理事務組合、仁淀消防組合への負担金の</a:t>
          </a:r>
          <a:r>
            <a:rPr lang="ja-JP" altLang="en-US" sz="1100" b="0" i="0" baseline="0">
              <a:solidFill>
                <a:sysClr val="windowText" lastClr="000000"/>
              </a:solidFill>
              <a:effectLst/>
              <a:latin typeface="+mn-lt"/>
              <a:ea typeface="+mn-ea"/>
              <a:cs typeface="+mn-cs"/>
            </a:rPr>
            <a:t>減が</a:t>
          </a:r>
          <a:r>
            <a:rPr lang="ja-JP" altLang="ja-JP" sz="1100" b="0" i="0" baseline="0">
              <a:solidFill>
                <a:sysClr val="windowText" lastClr="000000"/>
              </a:solidFill>
              <a:effectLst/>
              <a:latin typeface="+mn-lt"/>
              <a:ea typeface="+mn-ea"/>
              <a:cs typeface="+mn-cs"/>
            </a:rPr>
            <a:t>主要因</a:t>
          </a:r>
          <a:r>
            <a:rPr lang="ja-JP" altLang="en-US" sz="1100" b="0" i="0" baseline="0">
              <a:solidFill>
                <a:sysClr val="windowText" lastClr="000000"/>
              </a:solidFill>
              <a:effectLst/>
              <a:latin typeface="+mn-lt"/>
              <a:ea typeface="+mn-ea"/>
              <a:cs typeface="+mn-cs"/>
            </a:rPr>
            <a:t>である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今後も補助基準・要綱に基づいた適切な執行に努める。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39</xdr:row>
      <xdr:rowOff>28702</xdr:rowOff>
    </xdr:to>
    <xdr:cxnSp macro="">
      <xdr:nvCxnSpPr>
        <xdr:cNvPr id="305" name="直線コネクタ 304"/>
        <xdr:cNvCxnSpPr/>
      </xdr:nvCxnSpPr>
      <xdr:spPr>
        <a:xfrm flipV="1">
          <a:off x="15671800" y="66466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5842</xdr:rowOff>
    </xdr:from>
    <xdr:to>
      <xdr:col>22</xdr:col>
      <xdr:colOff>565150</xdr:colOff>
      <xdr:row>39</xdr:row>
      <xdr:rowOff>28702</xdr:rowOff>
    </xdr:to>
    <xdr:cxnSp macro="">
      <xdr:nvCxnSpPr>
        <xdr:cNvPr id="308" name="直線コネクタ 307"/>
        <xdr:cNvCxnSpPr/>
      </xdr:nvCxnSpPr>
      <xdr:spPr>
        <a:xfrm>
          <a:off x="14782800" y="6692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154432</xdr:rowOff>
    </xdr:from>
    <xdr:to>
      <xdr:col>21</xdr:col>
      <xdr:colOff>361950</xdr:colOff>
      <xdr:row>39</xdr:row>
      <xdr:rowOff>5842</xdr:rowOff>
    </xdr:to>
    <xdr:cxnSp macro="">
      <xdr:nvCxnSpPr>
        <xdr:cNvPr id="311" name="直線コネクタ 310"/>
        <xdr:cNvCxnSpPr/>
      </xdr:nvCxnSpPr>
      <xdr:spPr>
        <a:xfrm>
          <a:off x="13893800" y="6669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154432</xdr:rowOff>
    </xdr:from>
    <xdr:to>
      <xdr:col>20</xdr:col>
      <xdr:colOff>158750</xdr:colOff>
      <xdr:row>38</xdr:row>
      <xdr:rowOff>159004</xdr:rowOff>
    </xdr:to>
    <xdr:cxnSp macro="">
      <xdr:nvCxnSpPr>
        <xdr:cNvPr id="314" name="直線コネクタ 313"/>
        <xdr:cNvCxnSpPr/>
      </xdr:nvCxnSpPr>
      <xdr:spPr>
        <a:xfrm flipV="1">
          <a:off x="13004800" y="6669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24" name="円/楕円 323"/>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25"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26" name="円/楕円 325"/>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27" name="テキスト ボックス 326"/>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126492</xdr:rowOff>
    </xdr:from>
    <xdr:to>
      <xdr:col>21</xdr:col>
      <xdr:colOff>412750</xdr:colOff>
      <xdr:row>39</xdr:row>
      <xdr:rowOff>56642</xdr:rowOff>
    </xdr:to>
    <xdr:sp macro="" textlink="">
      <xdr:nvSpPr>
        <xdr:cNvPr id="328" name="円/楕円 327"/>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41419</xdr:rowOff>
    </xdr:from>
    <xdr:ext cx="762000" cy="259045"/>
    <xdr:sp macro="" textlink="">
      <xdr:nvSpPr>
        <xdr:cNvPr id="329" name="テキスト ボックス 328"/>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103632</xdr:rowOff>
    </xdr:from>
    <xdr:to>
      <xdr:col>20</xdr:col>
      <xdr:colOff>209550</xdr:colOff>
      <xdr:row>39</xdr:row>
      <xdr:rowOff>33782</xdr:rowOff>
    </xdr:to>
    <xdr:sp macro="" textlink="">
      <xdr:nvSpPr>
        <xdr:cNvPr id="330" name="円/楕円 329"/>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18559</xdr:rowOff>
    </xdr:from>
    <xdr:ext cx="762000" cy="259045"/>
    <xdr:sp macro="" textlink="">
      <xdr:nvSpPr>
        <xdr:cNvPr id="331" name="テキスト ボックス 330"/>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108204</xdr:rowOff>
    </xdr:from>
    <xdr:to>
      <xdr:col>19</xdr:col>
      <xdr:colOff>6350</xdr:colOff>
      <xdr:row>39</xdr:row>
      <xdr:rowOff>38354</xdr:rowOff>
    </xdr:to>
    <xdr:sp macro="" textlink="">
      <xdr:nvSpPr>
        <xdr:cNvPr id="332" name="円/楕円 331"/>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23131</xdr:rowOff>
    </xdr:from>
    <xdr:ext cx="762000" cy="259045"/>
    <xdr:sp macro="" textlink="">
      <xdr:nvSpPr>
        <xdr:cNvPr id="333" name="テキスト ボックス 332"/>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年々数値は改善</a:t>
          </a:r>
          <a:r>
            <a:rPr lang="ja-JP" altLang="en-US" sz="1100" b="0" i="0" baseline="0">
              <a:solidFill>
                <a:sysClr val="windowText" lastClr="000000"/>
              </a:solidFill>
              <a:effectLst/>
              <a:latin typeface="+mn-lt"/>
              <a:ea typeface="+mn-ea"/>
              <a:cs typeface="+mn-cs"/>
            </a:rPr>
            <a:t>傾向にあ</a:t>
          </a:r>
          <a:r>
            <a:rPr lang="ja-JP" altLang="ja-JP" sz="1100" b="0" i="0" baseline="0">
              <a:solidFill>
                <a:sysClr val="windowText" lastClr="000000"/>
              </a:solidFill>
              <a:effectLst/>
              <a:latin typeface="+mn-lt"/>
              <a:ea typeface="+mn-ea"/>
              <a:cs typeface="+mn-cs"/>
            </a:rPr>
            <a:t>り、類似団体平均より</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全国平均より</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ポイント上回っているものの、県平均より</a:t>
          </a:r>
          <a:r>
            <a:rPr lang="en-US" altLang="ja-JP" sz="1100" b="0" i="0" baseline="0">
              <a:solidFill>
                <a:sysClr val="windowText" lastClr="000000"/>
              </a:solidFill>
              <a:effectLst/>
              <a:latin typeface="+mn-lt"/>
              <a:ea typeface="+mn-ea"/>
              <a:cs typeface="+mn-cs"/>
            </a:rPr>
            <a:t>3.6</a:t>
          </a:r>
          <a:r>
            <a:rPr lang="ja-JP" altLang="ja-JP" sz="1100" b="0" i="0" baseline="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pPr rtl="0" eaLnBrk="1" fontAlgn="auto" latinLnBrk="0" hangingPunct="1"/>
          <a:r>
            <a:rPr lang="ja-JP" altLang="ja-JP" sz="1100">
              <a:solidFill>
                <a:sysClr val="windowText" lastClr="000000"/>
              </a:solidFill>
              <a:effectLst/>
              <a:latin typeface="+mn-lt"/>
              <a:ea typeface="+mn-ea"/>
              <a:cs typeface="+mn-cs"/>
            </a:rPr>
            <a:t>　元利償還金のピーク（平成</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年度）を過ぎ、単年度発行額の抑制及び繰上償還</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実施したことにより数値が減少しているところであるが、</a:t>
          </a:r>
          <a:r>
            <a:rPr lang="ja-JP" altLang="ja-JP" sz="1100" b="0" i="0" baseline="0">
              <a:solidFill>
                <a:sysClr val="windowText" lastClr="000000"/>
              </a:solidFill>
              <a:effectLst/>
              <a:latin typeface="+mn-lt"/>
              <a:ea typeface="+mn-ea"/>
              <a:cs typeface="+mn-cs"/>
            </a:rPr>
            <a:t>今後予定されている大型事業における公債費増を鑑みた上での計画的な財政運営の実施及び償還期間の短縮に努めていく。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153670</xdr:rowOff>
    </xdr:to>
    <xdr:cxnSp macro="">
      <xdr:nvCxnSpPr>
        <xdr:cNvPr id="365" name="直線コネクタ 364"/>
        <xdr:cNvCxnSpPr/>
      </xdr:nvCxnSpPr>
      <xdr:spPr>
        <a:xfrm>
          <a:off x="3987800" y="13180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168911</xdr:rowOff>
    </xdr:to>
    <xdr:cxnSp macro="">
      <xdr:nvCxnSpPr>
        <xdr:cNvPr id="368" name="直線コネクタ 367"/>
        <xdr:cNvCxnSpPr/>
      </xdr:nvCxnSpPr>
      <xdr:spPr>
        <a:xfrm flipV="1">
          <a:off x="3098800" y="13180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5080</xdr:rowOff>
    </xdr:to>
    <xdr:cxnSp macro="">
      <xdr:nvCxnSpPr>
        <xdr:cNvPr id="371" name="直線コネクタ 370"/>
        <xdr:cNvCxnSpPr/>
      </xdr:nvCxnSpPr>
      <xdr:spPr>
        <a:xfrm flipV="1">
          <a:off x="2209800" y="13199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5080</xdr:rowOff>
    </xdr:from>
    <xdr:to>
      <xdr:col>3</xdr:col>
      <xdr:colOff>142875</xdr:colOff>
      <xdr:row>77</xdr:row>
      <xdr:rowOff>12700</xdr:rowOff>
    </xdr:to>
    <xdr:cxnSp macro="">
      <xdr:nvCxnSpPr>
        <xdr:cNvPr id="374" name="直線コネクタ 373"/>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84" name="円/楕円 383"/>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74947</xdr:rowOff>
    </xdr:from>
    <xdr:ext cx="762000" cy="259045"/>
    <xdr:sp macro="" textlink="">
      <xdr:nvSpPr>
        <xdr:cNvPr id="385" name="公債費該当値テキスト"/>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6" name="円/楕円 385"/>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87" name="テキスト ボックス 38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118111</xdr:rowOff>
    </xdr:from>
    <xdr:to>
      <xdr:col>4</xdr:col>
      <xdr:colOff>396875</xdr:colOff>
      <xdr:row>77</xdr:row>
      <xdr:rowOff>48261</xdr:rowOff>
    </xdr:to>
    <xdr:sp macro="" textlink="">
      <xdr:nvSpPr>
        <xdr:cNvPr id="388" name="円/楕円 387"/>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33038</xdr:rowOff>
    </xdr:from>
    <xdr:ext cx="762000" cy="259045"/>
    <xdr:sp macro="" textlink="">
      <xdr:nvSpPr>
        <xdr:cNvPr id="389" name="テキスト ボックス 388"/>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125730</xdr:rowOff>
    </xdr:from>
    <xdr:to>
      <xdr:col>3</xdr:col>
      <xdr:colOff>193675</xdr:colOff>
      <xdr:row>77</xdr:row>
      <xdr:rowOff>55880</xdr:rowOff>
    </xdr:to>
    <xdr:sp macro="" textlink="">
      <xdr:nvSpPr>
        <xdr:cNvPr id="390" name="円/楕円 389"/>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91" name="テキスト ボックス 390"/>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133350</xdr:rowOff>
    </xdr:from>
    <xdr:to>
      <xdr:col>1</xdr:col>
      <xdr:colOff>676275</xdr:colOff>
      <xdr:row>77</xdr:row>
      <xdr:rowOff>63500</xdr:rowOff>
    </xdr:to>
    <xdr:sp macro="" textlink="">
      <xdr:nvSpPr>
        <xdr:cNvPr id="392" name="円/楕円 391"/>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48277</xdr:rowOff>
    </xdr:from>
    <xdr:ext cx="762000" cy="259045"/>
    <xdr:sp macro="" textlink="">
      <xdr:nvSpPr>
        <xdr:cNvPr id="393" name="テキスト ボックス 392"/>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県平均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ポイント上回っているものの、</a:t>
          </a:r>
          <a:r>
            <a:rPr lang="ja-JP" altLang="ja-JP" sz="1100" b="0" i="0" baseline="0">
              <a:solidFill>
                <a:sysClr val="windowText" lastClr="000000"/>
              </a:solidFill>
              <a:latin typeface="+mn-lt"/>
              <a:ea typeface="+mn-ea"/>
              <a:cs typeface="+mn-cs"/>
            </a:rPr>
            <a:t>類似団体平均を</a:t>
          </a:r>
          <a:r>
            <a:rPr lang="en-US" altLang="ja-JP" sz="1100" b="0" i="0" baseline="0">
              <a:solidFill>
                <a:sysClr val="windowText" lastClr="000000"/>
              </a:solidFill>
              <a:latin typeface="+mn-lt"/>
              <a:ea typeface="+mn-ea"/>
              <a:cs typeface="+mn-cs"/>
            </a:rPr>
            <a:t>3.0</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effectLst/>
              <a:latin typeface="+mn-lt"/>
              <a:ea typeface="+mn-ea"/>
              <a:cs typeface="+mn-cs"/>
            </a:rPr>
            <a:t>全国平均を</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ポイント下回った。</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分母となる経常一般財源では、普通交付税・</a:t>
          </a:r>
          <a:r>
            <a:rPr lang="ja-JP" altLang="en-US" sz="1100" b="0" i="0" baseline="0">
              <a:solidFill>
                <a:sysClr val="windowText" lastClr="000000"/>
              </a:solidFill>
              <a:effectLst/>
              <a:latin typeface="+mn-lt"/>
              <a:ea typeface="+mn-ea"/>
              <a:cs typeface="+mn-cs"/>
            </a:rPr>
            <a:t>地方消費税交付金が主要因となり増</a:t>
          </a:r>
          <a:r>
            <a:rPr lang="ja-JP" altLang="ja-JP" sz="1100" b="0" i="0" baseline="0">
              <a:solidFill>
                <a:sysClr val="windowText" lastClr="000000"/>
              </a:solidFill>
              <a:effectLst/>
              <a:latin typeface="+mn-lt"/>
              <a:ea typeface="+mn-ea"/>
              <a:cs typeface="+mn-cs"/>
            </a:rPr>
            <a:t>となっている。　</a:t>
          </a:r>
          <a:endParaRPr lang="ja-JP" altLang="ja-JP" sz="1100">
            <a:solidFill>
              <a:sysClr val="windowText" lastClr="000000"/>
            </a:solidFill>
            <a:effectLst/>
          </a:endParaRPr>
        </a:p>
        <a:p>
          <a:pPr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分子の内、比率の悪化したもの</a:t>
          </a:r>
          <a:r>
            <a:rPr lang="ja-JP" altLang="en-US" sz="1100" b="0" i="0" baseline="0">
              <a:solidFill>
                <a:sysClr val="windowText" lastClr="000000"/>
              </a:solidFill>
              <a:effectLst/>
              <a:latin typeface="+mn-lt"/>
              <a:ea typeface="+mn-ea"/>
              <a:cs typeface="+mn-cs"/>
            </a:rPr>
            <a:t>の主要因としては</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介護保険特別会計及び国保特別会計への繰出金があげられる。その</a:t>
          </a:r>
          <a:r>
            <a:rPr lang="ja-JP" altLang="ja-JP" sz="1100" b="0" i="0" baseline="0">
              <a:solidFill>
                <a:sysClr val="windowText" lastClr="000000"/>
              </a:solidFill>
              <a:effectLst/>
              <a:latin typeface="+mn-lt"/>
              <a:ea typeface="+mn-ea"/>
              <a:cs typeface="+mn-cs"/>
            </a:rPr>
            <a:t>結果</a:t>
          </a:r>
          <a:r>
            <a:rPr lang="ja-JP" altLang="en-US" sz="1100" b="0" i="0" baseline="0">
              <a:solidFill>
                <a:sysClr val="windowText" lastClr="000000"/>
              </a:solidFill>
              <a:effectLst/>
              <a:latin typeface="+mn-lt"/>
              <a:ea typeface="+mn-ea"/>
              <a:cs typeface="+mn-cs"/>
            </a:rPr>
            <a:t>として</a:t>
          </a:r>
          <a:r>
            <a:rPr lang="ja-JP" altLang="ja-JP" sz="1100" b="0" i="0" baseline="0">
              <a:solidFill>
                <a:sysClr val="windowText" lastClr="000000"/>
              </a:solidFill>
              <a:effectLst/>
              <a:latin typeface="+mn-lt"/>
              <a:ea typeface="+mn-ea"/>
              <a:cs typeface="+mn-cs"/>
            </a:rPr>
            <a:t>、昨年度より</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改善と</a:t>
          </a:r>
          <a:r>
            <a:rPr lang="ja-JP" altLang="ja-JP" sz="1100" b="0" i="0" baseline="0">
              <a:solidFill>
                <a:sysClr val="windowText" lastClr="000000"/>
              </a:solidFill>
              <a:effectLst/>
              <a:latin typeface="+mn-lt"/>
              <a:ea typeface="+mn-ea"/>
              <a:cs typeface="+mn-cs"/>
            </a:rPr>
            <a:t>なった。</a:t>
          </a:r>
          <a:endParaRPr lang="ja-JP" altLang="ja-JP" sz="11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6169</xdr:rowOff>
    </xdr:from>
    <xdr:to>
      <xdr:col>24</xdr:col>
      <xdr:colOff>31750</xdr:colOff>
      <xdr:row>78</xdr:row>
      <xdr:rowOff>38826</xdr:rowOff>
    </xdr:to>
    <xdr:cxnSp macro="">
      <xdr:nvCxnSpPr>
        <xdr:cNvPr id="428" name="直線コネクタ 427"/>
        <xdr:cNvCxnSpPr/>
      </xdr:nvCxnSpPr>
      <xdr:spPr>
        <a:xfrm flipV="1">
          <a:off x="15671800" y="133792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22498</xdr:rowOff>
    </xdr:from>
    <xdr:to>
      <xdr:col>22</xdr:col>
      <xdr:colOff>565150</xdr:colOff>
      <xdr:row>78</xdr:row>
      <xdr:rowOff>38826</xdr:rowOff>
    </xdr:to>
    <xdr:cxnSp macro="">
      <xdr:nvCxnSpPr>
        <xdr:cNvPr id="431" name="直線コネクタ 430"/>
        <xdr:cNvCxnSpPr/>
      </xdr:nvCxnSpPr>
      <xdr:spPr>
        <a:xfrm>
          <a:off x="14782800" y="133955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151493</xdr:rowOff>
    </xdr:from>
    <xdr:to>
      <xdr:col>21</xdr:col>
      <xdr:colOff>361950</xdr:colOff>
      <xdr:row>78</xdr:row>
      <xdr:rowOff>22498</xdr:rowOff>
    </xdr:to>
    <xdr:cxnSp macro="">
      <xdr:nvCxnSpPr>
        <xdr:cNvPr id="434" name="直線コネクタ 433"/>
        <xdr:cNvCxnSpPr/>
      </xdr:nvCxnSpPr>
      <xdr:spPr>
        <a:xfrm>
          <a:off x="13893800" y="133531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79648</xdr:rowOff>
    </xdr:from>
    <xdr:to>
      <xdr:col>20</xdr:col>
      <xdr:colOff>158750</xdr:colOff>
      <xdr:row>77</xdr:row>
      <xdr:rowOff>151493</xdr:rowOff>
    </xdr:to>
    <xdr:cxnSp macro="">
      <xdr:nvCxnSpPr>
        <xdr:cNvPr id="437" name="直線コネクタ 436"/>
        <xdr:cNvCxnSpPr/>
      </xdr:nvCxnSpPr>
      <xdr:spPr>
        <a:xfrm>
          <a:off x="13004800" y="1328129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126819</xdr:rowOff>
    </xdr:from>
    <xdr:to>
      <xdr:col>24</xdr:col>
      <xdr:colOff>82550</xdr:colOff>
      <xdr:row>78</xdr:row>
      <xdr:rowOff>56969</xdr:rowOff>
    </xdr:to>
    <xdr:sp macro="" textlink="">
      <xdr:nvSpPr>
        <xdr:cNvPr id="447" name="円/楕円 446"/>
        <xdr:cNvSpPr/>
      </xdr:nvSpPr>
      <xdr:spPr>
        <a:xfrm>
          <a:off x="164592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143346</xdr:rowOff>
    </xdr:from>
    <xdr:ext cx="762000" cy="259045"/>
    <xdr:sp macro="" textlink="">
      <xdr:nvSpPr>
        <xdr:cNvPr id="448" name="公債費以外該当値テキスト"/>
        <xdr:cNvSpPr txBox="1"/>
      </xdr:nvSpPr>
      <xdr:spPr>
        <a:xfrm>
          <a:off x="16598900" y="1317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159476</xdr:rowOff>
    </xdr:from>
    <xdr:to>
      <xdr:col>22</xdr:col>
      <xdr:colOff>615950</xdr:colOff>
      <xdr:row>78</xdr:row>
      <xdr:rowOff>89626</xdr:rowOff>
    </xdr:to>
    <xdr:sp macro="" textlink="">
      <xdr:nvSpPr>
        <xdr:cNvPr id="449" name="円/楕円 448"/>
        <xdr:cNvSpPr/>
      </xdr:nvSpPr>
      <xdr:spPr>
        <a:xfrm>
          <a:off x="15621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99803</xdr:rowOff>
    </xdr:from>
    <xdr:ext cx="736600" cy="259045"/>
    <xdr:sp macro="" textlink="">
      <xdr:nvSpPr>
        <xdr:cNvPr id="450" name="テキスト ボックス 449"/>
        <xdr:cNvSpPr txBox="1"/>
      </xdr:nvSpPr>
      <xdr:spPr>
        <a:xfrm>
          <a:off x="15290800" y="1313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143148</xdr:rowOff>
    </xdr:from>
    <xdr:to>
      <xdr:col>21</xdr:col>
      <xdr:colOff>412750</xdr:colOff>
      <xdr:row>78</xdr:row>
      <xdr:rowOff>73298</xdr:rowOff>
    </xdr:to>
    <xdr:sp macro="" textlink="">
      <xdr:nvSpPr>
        <xdr:cNvPr id="451" name="円/楕円 450"/>
        <xdr:cNvSpPr/>
      </xdr:nvSpPr>
      <xdr:spPr>
        <a:xfrm>
          <a:off x="14732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58075</xdr:rowOff>
    </xdr:from>
    <xdr:ext cx="762000" cy="259045"/>
    <xdr:sp macro="" textlink="">
      <xdr:nvSpPr>
        <xdr:cNvPr id="452" name="テキスト ボックス 451"/>
        <xdr:cNvSpPr txBox="1"/>
      </xdr:nvSpPr>
      <xdr:spPr>
        <a:xfrm>
          <a:off x="14401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100693</xdr:rowOff>
    </xdr:from>
    <xdr:to>
      <xdr:col>20</xdr:col>
      <xdr:colOff>209550</xdr:colOff>
      <xdr:row>78</xdr:row>
      <xdr:rowOff>30843</xdr:rowOff>
    </xdr:to>
    <xdr:sp macro="" textlink="">
      <xdr:nvSpPr>
        <xdr:cNvPr id="453" name="円/楕円 452"/>
        <xdr:cNvSpPr/>
      </xdr:nvSpPr>
      <xdr:spPr>
        <a:xfrm>
          <a:off x="13843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41020</xdr:rowOff>
    </xdr:from>
    <xdr:ext cx="762000" cy="259045"/>
    <xdr:sp macro="" textlink="">
      <xdr:nvSpPr>
        <xdr:cNvPr id="454" name="テキスト ボックス 453"/>
        <xdr:cNvSpPr txBox="1"/>
      </xdr:nvSpPr>
      <xdr:spPr>
        <a:xfrm>
          <a:off x="1351280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28848</xdr:rowOff>
    </xdr:from>
    <xdr:to>
      <xdr:col>19</xdr:col>
      <xdr:colOff>6350</xdr:colOff>
      <xdr:row>77</xdr:row>
      <xdr:rowOff>130448</xdr:rowOff>
    </xdr:to>
    <xdr:sp macro="" textlink="">
      <xdr:nvSpPr>
        <xdr:cNvPr id="455" name="円/楕円 454"/>
        <xdr:cNvSpPr/>
      </xdr:nvSpPr>
      <xdr:spPr>
        <a:xfrm>
          <a:off x="12954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140625</xdr:rowOff>
    </xdr:from>
    <xdr:ext cx="762000" cy="259045"/>
    <xdr:sp macro="" textlink="">
      <xdr:nvSpPr>
        <xdr:cNvPr id="456" name="テキスト ボックス 455"/>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高知県日高村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134033</xdr:rowOff>
    </xdr:from>
    <xdr:to>
      <xdr:col>4</xdr:col>
      <xdr:colOff>1117600</xdr:colOff>
      <xdr:row>16</xdr:row>
      <xdr:rowOff>140640</xdr:rowOff>
    </xdr:to>
    <xdr:cxnSp macro="">
      <xdr:nvCxnSpPr>
        <xdr:cNvPr id="50" name="直線コネクタ 49"/>
        <xdr:cNvCxnSpPr/>
      </xdr:nvCxnSpPr>
      <xdr:spPr bwMode="auto">
        <a:xfrm flipV="1">
          <a:off x="5003800" y="2924858"/>
          <a:ext cx="647700" cy="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140640</xdr:rowOff>
    </xdr:from>
    <xdr:to>
      <xdr:col>4</xdr:col>
      <xdr:colOff>469900</xdr:colOff>
      <xdr:row>17</xdr:row>
      <xdr:rowOff>15649</xdr:rowOff>
    </xdr:to>
    <xdr:cxnSp macro="">
      <xdr:nvCxnSpPr>
        <xdr:cNvPr id="53" name="直線コネクタ 52"/>
        <xdr:cNvCxnSpPr/>
      </xdr:nvCxnSpPr>
      <xdr:spPr bwMode="auto">
        <a:xfrm flipV="1">
          <a:off x="4305300" y="2931465"/>
          <a:ext cx="698500" cy="4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7739</xdr:rowOff>
    </xdr:from>
    <xdr:to>
      <xdr:col>3</xdr:col>
      <xdr:colOff>904875</xdr:colOff>
      <xdr:row>17</xdr:row>
      <xdr:rowOff>15649</xdr:rowOff>
    </xdr:to>
    <xdr:cxnSp macro="">
      <xdr:nvCxnSpPr>
        <xdr:cNvPr id="56" name="直線コネクタ 55"/>
        <xdr:cNvCxnSpPr/>
      </xdr:nvCxnSpPr>
      <xdr:spPr bwMode="auto">
        <a:xfrm>
          <a:off x="3606800" y="2970014"/>
          <a:ext cx="698500" cy="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151666</xdr:rowOff>
    </xdr:from>
    <xdr:to>
      <xdr:col>3</xdr:col>
      <xdr:colOff>206375</xdr:colOff>
      <xdr:row>17</xdr:row>
      <xdr:rowOff>7739</xdr:rowOff>
    </xdr:to>
    <xdr:cxnSp macro="">
      <xdr:nvCxnSpPr>
        <xdr:cNvPr id="59" name="直線コネクタ 58"/>
        <xdr:cNvCxnSpPr/>
      </xdr:nvCxnSpPr>
      <xdr:spPr bwMode="auto">
        <a:xfrm>
          <a:off x="2908300" y="2942491"/>
          <a:ext cx="698500" cy="27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83233</xdr:rowOff>
    </xdr:from>
    <xdr:to>
      <xdr:col>5</xdr:col>
      <xdr:colOff>34925</xdr:colOff>
      <xdr:row>17</xdr:row>
      <xdr:rowOff>13383</xdr:rowOff>
    </xdr:to>
    <xdr:sp macro="" textlink="">
      <xdr:nvSpPr>
        <xdr:cNvPr id="69" name="円/楕円 68"/>
        <xdr:cNvSpPr/>
      </xdr:nvSpPr>
      <xdr:spPr bwMode="auto">
        <a:xfrm>
          <a:off x="5600700" y="287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55310</xdr:rowOff>
    </xdr:from>
    <xdr:ext cx="762000" cy="259045"/>
    <xdr:sp macro="" textlink="">
      <xdr:nvSpPr>
        <xdr:cNvPr id="70" name="人口1人当たり決算額の推移該当値テキスト130"/>
        <xdr:cNvSpPr txBox="1"/>
      </xdr:nvSpPr>
      <xdr:spPr>
        <a:xfrm>
          <a:off x="5740400" y="284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132,827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89840</xdr:rowOff>
    </xdr:from>
    <xdr:to>
      <xdr:col>4</xdr:col>
      <xdr:colOff>520700</xdr:colOff>
      <xdr:row>17</xdr:row>
      <xdr:rowOff>19990</xdr:rowOff>
    </xdr:to>
    <xdr:sp macro="" textlink="">
      <xdr:nvSpPr>
        <xdr:cNvPr id="71" name="円/楕円 70"/>
        <xdr:cNvSpPr/>
      </xdr:nvSpPr>
      <xdr:spPr bwMode="auto">
        <a:xfrm>
          <a:off x="4953000" y="288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4767</xdr:rowOff>
    </xdr:from>
    <xdr:ext cx="736600" cy="259045"/>
    <xdr:sp macro="" textlink="">
      <xdr:nvSpPr>
        <xdr:cNvPr id="72" name="テキスト ボックス 71"/>
        <xdr:cNvSpPr txBox="1"/>
      </xdr:nvSpPr>
      <xdr:spPr>
        <a:xfrm>
          <a:off x="4622800" y="2967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136299</xdr:rowOff>
    </xdr:from>
    <xdr:to>
      <xdr:col>3</xdr:col>
      <xdr:colOff>955675</xdr:colOff>
      <xdr:row>17</xdr:row>
      <xdr:rowOff>66449</xdr:rowOff>
    </xdr:to>
    <xdr:sp macro="" textlink="">
      <xdr:nvSpPr>
        <xdr:cNvPr id="73" name="円/楕円 72"/>
        <xdr:cNvSpPr/>
      </xdr:nvSpPr>
      <xdr:spPr bwMode="auto">
        <a:xfrm>
          <a:off x="4254500" y="2927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51226</xdr:rowOff>
    </xdr:from>
    <xdr:ext cx="762000" cy="259045"/>
    <xdr:sp macro="" textlink="">
      <xdr:nvSpPr>
        <xdr:cNvPr id="74" name="テキスト ボックス 73"/>
        <xdr:cNvSpPr txBox="1"/>
      </xdr:nvSpPr>
      <xdr:spPr>
        <a:xfrm>
          <a:off x="3924300" y="301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128389</xdr:rowOff>
    </xdr:from>
    <xdr:to>
      <xdr:col>3</xdr:col>
      <xdr:colOff>257175</xdr:colOff>
      <xdr:row>17</xdr:row>
      <xdr:rowOff>58539</xdr:rowOff>
    </xdr:to>
    <xdr:sp macro="" textlink="">
      <xdr:nvSpPr>
        <xdr:cNvPr id="75" name="円/楕円 74"/>
        <xdr:cNvSpPr/>
      </xdr:nvSpPr>
      <xdr:spPr bwMode="auto">
        <a:xfrm>
          <a:off x="3556000" y="291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43316</xdr:rowOff>
    </xdr:from>
    <xdr:ext cx="762000" cy="259045"/>
    <xdr:sp macro="" textlink="">
      <xdr:nvSpPr>
        <xdr:cNvPr id="76" name="テキスト ボックス 75"/>
        <xdr:cNvSpPr txBox="1"/>
      </xdr:nvSpPr>
      <xdr:spPr>
        <a:xfrm>
          <a:off x="3225800" y="300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126,901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100866</xdr:rowOff>
    </xdr:from>
    <xdr:to>
      <xdr:col>2</xdr:col>
      <xdr:colOff>692150</xdr:colOff>
      <xdr:row>17</xdr:row>
      <xdr:rowOff>31016</xdr:rowOff>
    </xdr:to>
    <xdr:sp macro="" textlink="">
      <xdr:nvSpPr>
        <xdr:cNvPr id="77" name="円/楕円 76"/>
        <xdr:cNvSpPr/>
      </xdr:nvSpPr>
      <xdr:spPr bwMode="auto">
        <a:xfrm>
          <a:off x="2857500" y="289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15793</xdr:rowOff>
    </xdr:from>
    <xdr:ext cx="762000" cy="259045"/>
    <xdr:sp macro="" textlink="">
      <xdr:nvSpPr>
        <xdr:cNvPr id="78" name="テキスト ボックス 77"/>
        <xdr:cNvSpPr txBox="1"/>
      </xdr:nvSpPr>
      <xdr:spPr>
        <a:xfrm>
          <a:off x="2527300" y="29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229115</xdr:rowOff>
    </xdr:from>
    <xdr:to>
      <xdr:col>4</xdr:col>
      <xdr:colOff>1117600</xdr:colOff>
      <xdr:row>36</xdr:row>
      <xdr:rowOff>72388</xdr:rowOff>
    </xdr:to>
    <xdr:cxnSp macro="">
      <xdr:nvCxnSpPr>
        <xdr:cNvPr id="110" name="直線コネクタ 109"/>
        <xdr:cNvCxnSpPr/>
      </xdr:nvCxnSpPr>
      <xdr:spPr bwMode="auto">
        <a:xfrm flipV="1">
          <a:off x="5003800" y="6839465"/>
          <a:ext cx="647700" cy="18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213892</xdr:rowOff>
    </xdr:from>
    <xdr:ext cx="762000" cy="259045"/>
    <xdr:sp macro="" textlink="">
      <xdr:nvSpPr>
        <xdr:cNvPr id="111" name="人口1人当たり決算額の推移平均値テキスト445"/>
        <xdr:cNvSpPr txBox="1"/>
      </xdr:nvSpPr>
      <xdr:spPr>
        <a:xfrm>
          <a:off x="5740400" y="68242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335414</xdr:rowOff>
    </xdr:from>
    <xdr:to>
      <xdr:col>4</xdr:col>
      <xdr:colOff>469900</xdr:colOff>
      <xdr:row>36</xdr:row>
      <xdr:rowOff>72388</xdr:rowOff>
    </xdr:to>
    <xdr:cxnSp macro="">
      <xdr:nvCxnSpPr>
        <xdr:cNvPr id="113" name="直線コネクタ 112"/>
        <xdr:cNvCxnSpPr/>
      </xdr:nvCxnSpPr>
      <xdr:spPr bwMode="auto">
        <a:xfrm>
          <a:off x="4305300" y="6945764"/>
          <a:ext cx="698500" cy="7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265646</xdr:rowOff>
    </xdr:from>
    <xdr:to>
      <xdr:col>3</xdr:col>
      <xdr:colOff>904875</xdr:colOff>
      <xdr:row>35</xdr:row>
      <xdr:rowOff>335414</xdr:rowOff>
    </xdr:to>
    <xdr:cxnSp macro="">
      <xdr:nvCxnSpPr>
        <xdr:cNvPr id="116" name="直線コネクタ 115"/>
        <xdr:cNvCxnSpPr/>
      </xdr:nvCxnSpPr>
      <xdr:spPr bwMode="auto">
        <a:xfrm>
          <a:off x="3606800" y="6875996"/>
          <a:ext cx="698500" cy="69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175646</xdr:rowOff>
    </xdr:from>
    <xdr:to>
      <xdr:col>3</xdr:col>
      <xdr:colOff>206375</xdr:colOff>
      <xdr:row>35</xdr:row>
      <xdr:rowOff>265646</xdr:rowOff>
    </xdr:to>
    <xdr:cxnSp macro="">
      <xdr:nvCxnSpPr>
        <xdr:cNvPr id="119" name="直線コネクタ 118"/>
        <xdr:cNvCxnSpPr/>
      </xdr:nvCxnSpPr>
      <xdr:spPr bwMode="auto">
        <a:xfrm>
          <a:off x="2908300" y="6785996"/>
          <a:ext cx="698500" cy="9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178315</xdr:rowOff>
    </xdr:from>
    <xdr:to>
      <xdr:col>5</xdr:col>
      <xdr:colOff>34925</xdr:colOff>
      <xdr:row>35</xdr:row>
      <xdr:rowOff>279915</xdr:rowOff>
    </xdr:to>
    <xdr:sp macro="" textlink="">
      <xdr:nvSpPr>
        <xdr:cNvPr id="129" name="円/楕円 128"/>
        <xdr:cNvSpPr/>
      </xdr:nvSpPr>
      <xdr:spPr bwMode="auto">
        <a:xfrm>
          <a:off x="5600700" y="678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23392</xdr:rowOff>
    </xdr:from>
    <xdr:ext cx="762000" cy="259045"/>
    <xdr:sp macro="" textlink="">
      <xdr:nvSpPr>
        <xdr:cNvPr id="130" name="人口1人当たり決算額の推移該当値テキスト445"/>
        <xdr:cNvSpPr txBox="1"/>
      </xdr:nvSpPr>
      <xdr:spPr>
        <a:xfrm>
          <a:off x="5740400" y="663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21588</xdr:rowOff>
    </xdr:from>
    <xdr:to>
      <xdr:col>4</xdr:col>
      <xdr:colOff>520700</xdr:colOff>
      <xdr:row>36</xdr:row>
      <xdr:rowOff>123188</xdr:rowOff>
    </xdr:to>
    <xdr:sp macro="" textlink="">
      <xdr:nvSpPr>
        <xdr:cNvPr id="131" name="円/楕円 130"/>
        <xdr:cNvSpPr/>
      </xdr:nvSpPr>
      <xdr:spPr bwMode="auto">
        <a:xfrm>
          <a:off x="4953000" y="697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107965</xdr:rowOff>
    </xdr:from>
    <xdr:ext cx="736600" cy="259045"/>
    <xdr:sp macro="" textlink="">
      <xdr:nvSpPr>
        <xdr:cNvPr id="132" name="テキスト ボックス 131"/>
        <xdr:cNvSpPr txBox="1"/>
      </xdr:nvSpPr>
      <xdr:spPr>
        <a:xfrm>
          <a:off x="4622800" y="706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284614</xdr:rowOff>
    </xdr:from>
    <xdr:to>
      <xdr:col>3</xdr:col>
      <xdr:colOff>955675</xdr:colOff>
      <xdr:row>36</xdr:row>
      <xdr:rowOff>43314</xdr:rowOff>
    </xdr:to>
    <xdr:sp macro="" textlink="">
      <xdr:nvSpPr>
        <xdr:cNvPr id="133" name="円/楕円 132"/>
        <xdr:cNvSpPr/>
      </xdr:nvSpPr>
      <xdr:spPr bwMode="auto">
        <a:xfrm>
          <a:off x="4254500" y="689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28091</xdr:rowOff>
    </xdr:from>
    <xdr:ext cx="762000" cy="259045"/>
    <xdr:sp macro="" textlink="">
      <xdr:nvSpPr>
        <xdr:cNvPr id="134" name="テキスト ボックス 133"/>
        <xdr:cNvSpPr txBox="1"/>
      </xdr:nvSpPr>
      <xdr:spPr>
        <a:xfrm>
          <a:off x="3924300" y="698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214846</xdr:rowOff>
    </xdr:from>
    <xdr:to>
      <xdr:col>3</xdr:col>
      <xdr:colOff>257175</xdr:colOff>
      <xdr:row>35</xdr:row>
      <xdr:rowOff>316446</xdr:rowOff>
    </xdr:to>
    <xdr:sp macro="" textlink="">
      <xdr:nvSpPr>
        <xdr:cNvPr id="135" name="円/楕円 134"/>
        <xdr:cNvSpPr/>
      </xdr:nvSpPr>
      <xdr:spPr bwMode="auto">
        <a:xfrm>
          <a:off x="3556000" y="682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301223</xdr:rowOff>
    </xdr:from>
    <xdr:ext cx="762000" cy="259045"/>
    <xdr:sp macro="" textlink="">
      <xdr:nvSpPr>
        <xdr:cNvPr id="136" name="テキスト ボックス 135"/>
        <xdr:cNvSpPr txBox="1"/>
      </xdr:nvSpPr>
      <xdr:spPr>
        <a:xfrm>
          <a:off x="3225800" y="691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124846</xdr:rowOff>
    </xdr:from>
    <xdr:to>
      <xdr:col>2</xdr:col>
      <xdr:colOff>692150</xdr:colOff>
      <xdr:row>35</xdr:row>
      <xdr:rowOff>226446</xdr:rowOff>
    </xdr:to>
    <xdr:sp macro="" textlink="">
      <xdr:nvSpPr>
        <xdr:cNvPr id="137" name="円/楕円 136"/>
        <xdr:cNvSpPr/>
      </xdr:nvSpPr>
      <xdr:spPr bwMode="auto">
        <a:xfrm>
          <a:off x="2857500" y="673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211223</xdr:rowOff>
    </xdr:from>
    <xdr:ext cx="762000" cy="259045"/>
    <xdr:sp macro="" textlink="">
      <xdr:nvSpPr>
        <xdr:cNvPr id="138" name="テキスト ボックス 137"/>
        <xdr:cNvSpPr txBox="1"/>
      </xdr:nvSpPr>
      <xdr:spPr>
        <a:xfrm>
          <a:off x="2527300" y="682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10182</xdr:rowOff>
    </xdr:from>
    <xdr:to>
      <xdr:col>6</xdr:col>
      <xdr:colOff>511175</xdr:colOff>
      <xdr:row>37</xdr:row>
      <xdr:rowOff>24790</xdr:rowOff>
    </xdr:to>
    <xdr:cxnSp macro="">
      <xdr:nvCxnSpPr>
        <xdr:cNvPr id="63" name="直線コネクタ 62"/>
        <xdr:cNvCxnSpPr/>
      </xdr:nvCxnSpPr>
      <xdr:spPr>
        <a:xfrm>
          <a:off x="3797300" y="6353832"/>
          <a:ext cx="8382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10182</xdr:rowOff>
    </xdr:from>
    <xdr:to>
      <xdr:col>5</xdr:col>
      <xdr:colOff>358775</xdr:colOff>
      <xdr:row>37</xdr:row>
      <xdr:rowOff>46279</xdr:rowOff>
    </xdr:to>
    <xdr:cxnSp macro="">
      <xdr:nvCxnSpPr>
        <xdr:cNvPr id="66" name="直線コネクタ 65"/>
        <xdr:cNvCxnSpPr/>
      </xdr:nvCxnSpPr>
      <xdr:spPr>
        <a:xfrm flipV="1">
          <a:off x="2908300" y="6353832"/>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46279</xdr:rowOff>
    </xdr:from>
    <xdr:to>
      <xdr:col>4</xdr:col>
      <xdr:colOff>155575</xdr:colOff>
      <xdr:row>37</xdr:row>
      <xdr:rowOff>54454</xdr:rowOff>
    </xdr:to>
    <xdr:cxnSp macro="">
      <xdr:nvCxnSpPr>
        <xdr:cNvPr id="69" name="直線コネクタ 68"/>
        <xdr:cNvCxnSpPr/>
      </xdr:nvCxnSpPr>
      <xdr:spPr>
        <a:xfrm flipV="1">
          <a:off x="2019300" y="6389929"/>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54454</xdr:rowOff>
    </xdr:from>
    <xdr:to>
      <xdr:col>2</xdr:col>
      <xdr:colOff>638175</xdr:colOff>
      <xdr:row>37</xdr:row>
      <xdr:rowOff>90616</xdr:rowOff>
    </xdr:to>
    <xdr:cxnSp macro="">
      <xdr:nvCxnSpPr>
        <xdr:cNvPr id="72" name="直線コネクタ 71"/>
        <xdr:cNvCxnSpPr/>
      </xdr:nvCxnSpPr>
      <xdr:spPr>
        <a:xfrm flipV="1">
          <a:off x="1130300" y="6398104"/>
          <a:ext cx="889000" cy="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145440</xdr:rowOff>
    </xdr:from>
    <xdr:to>
      <xdr:col>6</xdr:col>
      <xdr:colOff>561975</xdr:colOff>
      <xdr:row>37</xdr:row>
      <xdr:rowOff>75590</xdr:rowOff>
    </xdr:to>
    <xdr:sp macro="" textlink="">
      <xdr:nvSpPr>
        <xdr:cNvPr id="82" name="円/楕円 81"/>
        <xdr:cNvSpPr/>
      </xdr:nvSpPr>
      <xdr:spPr>
        <a:xfrm>
          <a:off x="4584700" y="6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123867</xdr:rowOff>
    </xdr:from>
    <xdr:ext cx="534377" cy="259045"/>
    <xdr:sp macro="" textlink="">
      <xdr:nvSpPr>
        <xdr:cNvPr id="83" name="人件費該当値テキスト"/>
        <xdr:cNvSpPr txBox="1"/>
      </xdr:nvSpPr>
      <xdr:spPr>
        <a:xfrm>
          <a:off x="4686300" y="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130832</xdr:rowOff>
    </xdr:from>
    <xdr:to>
      <xdr:col>5</xdr:col>
      <xdr:colOff>409575</xdr:colOff>
      <xdr:row>37</xdr:row>
      <xdr:rowOff>60982</xdr:rowOff>
    </xdr:to>
    <xdr:sp macro="" textlink="">
      <xdr:nvSpPr>
        <xdr:cNvPr id="84" name="円/楕円 83"/>
        <xdr:cNvSpPr/>
      </xdr:nvSpPr>
      <xdr:spPr>
        <a:xfrm>
          <a:off x="3746500" y="63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52109</xdr:rowOff>
    </xdr:from>
    <xdr:ext cx="534377" cy="259045"/>
    <xdr:sp macro="" textlink="">
      <xdr:nvSpPr>
        <xdr:cNvPr id="85" name="テキスト ボックス 84"/>
        <xdr:cNvSpPr txBox="1"/>
      </xdr:nvSpPr>
      <xdr:spPr>
        <a:xfrm>
          <a:off x="3530111" y="639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166929</xdr:rowOff>
    </xdr:from>
    <xdr:to>
      <xdr:col>4</xdr:col>
      <xdr:colOff>206375</xdr:colOff>
      <xdr:row>37</xdr:row>
      <xdr:rowOff>97079</xdr:rowOff>
    </xdr:to>
    <xdr:sp macro="" textlink="">
      <xdr:nvSpPr>
        <xdr:cNvPr id="86" name="円/楕円 85"/>
        <xdr:cNvSpPr/>
      </xdr:nvSpPr>
      <xdr:spPr>
        <a:xfrm>
          <a:off x="2857500" y="63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88206</xdr:rowOff>
    </xdr:from>
    <xdr:ext cx="534377" cy="259045"/>
    <xdr:sp macro="" textlink="">
      <xdr:nvSpPr>
        <xdr:cNvPr id="87" name="テキスト ボックス 86"/>
        <xdr:cNvSpPr txBox="1"/>
      </xdr:nvSpPr>
      <xdr:spPr>
        <a:xfrm>
          <a:off x="2641111" y="64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3654</xdr:rowOff>
    </xdr:from>
    <xdr:to>
      <xdr:col>3</xdr:col>
      <xdr:colOff>3175</xdr:colOff>
      <xdr:row>37</xdr:row>
      <xdr:rowOff>105254</xdr:rowOff>
    </xdr:to>
    <xdr:sp macro="" textlink="">
      <xdr:nvSpPr>
        <xdr:cNvPr id="88" name="円/楕円 87"/>
        <xdr:cNvSpPr/>
      </xdr:nvSpPr>
      <xdr:spPr>
        <a:xfrm>
          <a:off x="1968500" y="63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96381</xdr:rowOff>
    </xdr:from>
    <xdr:ext cx="534377" cy="259045"/>
    <xdr:sp macro="" textlink="">
      <xdr:nvSpPr>
        <xdr:cNvPr id="89" name="テキスト ボックス 88"/>
        <xdr:cNvSpPr txBox="1"/>
      </xdr:nvSpPr>
      <xdr:spPr>
        <a:xfrm>
          <a:off x="1752111" y="644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39816</xdr:rowOff>
    </xdr:from>
    <xdr:to>
      <xdr:col>1</xdr:col>
      <xdr:colOff>485775</xdr:colOff>
      <xdr:row>37</xdr:row>
      <xdr:rowOff>141416</xdr:rowOff>
    </xdr:to>
    <xdr:sp macro="" textlink="">
      <xdr:nvSpPr>
        <xdr:cNvPr id="90" name="円/楕円 89"/>
        <xdr:cNvSpPr/>
      </xdr:nvSpPr>
      <xdr:spPr>
        <a:xfrm>
          <a:off x="1079500" y="63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132543</xdr:rowOff>
    </xdr:from>
    <xdr:ext cx="534377" cy="259045"/>
    <xdr:sp macro="" textlink="">
      <xdr:nvSpPr>
        <xdr:cNvPr id="91" name="テキスト ボックス 90"/>
        <xdr:cNvSpPr txBox="1"/>
      </xdr:nvSpPr>
      <xdr:spPr>
        <a:xfrm>
          <a:off x="863111" y="64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40236</xdr:rowOff>
    </xdr:from>
    <xdr:to>
      <xdr:col>6</xdr:col>
      <xdr:colOff>511175</xdr:colOff>
      <xdr:row>56</xdr:row>
      <xdr:rowOff>45362</xdr:rowOff>
    </xdr:to>
    <xdr:cxnSp macro="">
      <xdr:nvCxnSpPr>
        <xdr:cNvPr id="118" name="直線コネクタ 117"/>
        <xdr:cNvCxnSpPr/>
      </xdr:nvCxnSpPr>
      <xdr:spPr>
        <a:xfrm>
          <a:off x="3797300" y="9641436"/>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40236</xdr:rowOff>
    </xdr:from>
    <xdr:to>
      <xdr:col>5</xdr:col>
      <xdr:colOff>358775</xdr:colOff>
      <xdr:row>56</xdr:row>
      <xdr:rowOff>130707</xdr:rowOff>
    </xdr:to>
    <xdr:cxnSp macro="">
      <xdr:nvCxnSpPr>
        <xdr:cNvPr id="121" name="直線コネクタ 120"/>
        <xdr:cNvCxnSpPr/>
      </xdr:nvCxnSpPr>
      <xdr:spPr>
        <a:xfrm flipV="1">
          <a:off x="2908300" y="9641436"/>
          <a:ext cx="889000" cy="9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130707</xdr:rowOff>
    </xdr:from>
    <xdr:to>
      <xdr:col>4</xdr:col>
      <xdr:colOff>155575</xdr:colOff>
      <xdr:row>56</xdr:row>
      <xdr:rowOff>137716</xdr:rowOff>
    </xdr:to>
    <xdr:cxnSp macro="">
      <xdr:nvCxnSpPr>
        <xdr:cNvPr id="124" name="直線コネクタ 123"/>
        <xdr:cNvCxnSpPr/>
      </xdr:nvCxnSpPr>
      <xdr:spPr>
        <a:xfrm flipV="1">
          <a:off x="2019300" y="9731907"/>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89262</xdr:rowOff>
    </xdr:from>
    <xdr:to>
      <xdr:col>2</xdr:col>
      <xdr:colOff>638175</xdr:colOff>
      <xdr:row>56</xdr:row>
      <xdr:rowOff>137716</xdr:rowOff>
    </xdr:to>
    <xdr:cxnSp macro="">
      <xdr:nvCxnSpPr>
        <xdr:cNvPr id="127" name="直線コネクタ 126"/>
        <xdr:cNvCxnSpPr/>
      </xdr:nvCxnSpPr>
      <xdr:spPr>
        <a:xfrm>
          <a:off x="1130300" y="9690462"/>
          <a:ext cx="889000" cy="4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166012</xdr:rowOff>
    </xdr:from>
    <xdr:to>
      <xdr:col>6</xdr:col>
      <xdr:colOff>561975</xdr:colOff>
      <xdr:row>56</xdr:row>
      <xdr:rowOff>96162</xdr:rowOff>
    </xdr:to>
    <xdr:sp macro="" textlink="">
      <xdr:nvSpPr>
        <xdr:cNvPr id="137" name="円/楕円 136"/>
        <xdr:cNvSpPr/>
      </xdr:nvSpPr>
      <xdr:spPr>
        <a:xfrm>
          <a:off x="4584700" y="95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144439</xdr:rowOff>
    </xdr:from>
    <xdr:ext cx="534377" cy="259045"/>
    <xdr:sp macro="" textlink="">
      <xdr:nvSpPr>
        <xdr:cNvPr id="138" name="物件費該当値テキスト"/>
        <xdr:cNvSpPr txBox="1"/>
      </xdr:nvSpPr>
      <xdr:spPr>
        <a:xfrm>
          <a:off x="4686300" y="95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160886</xdr:rowOff>
    </xdr:from>
    <xdr:to>
      <xdr:col>5</xdr:col>
      <xdr:colOff>409575</xdr:colOff>
      <xdr:row>56</xdr:row>
      <xdr:rowOff>91036</xdr:rowOff>
    </xdr:to>
    <xdr:sp macro="" textlink="">
      <xdr:nvSpPr>
        <xdr:cNvPr id="139" name="円/楕円 138"/>
        <xdr:cNvSpPr/>
      </xdr:nvSpPr>
      <xdr:spPr>
        <a:xfrm>
          <a:off x="3746500" y="95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82163</xdr:rowOff>
    </xdr:from>
    <xdr:ext cx="534377" cy="259045"/>
    <xdr:sp macro="" textlink="">
      <xdr:nvSpPr>
        <xdr:cNvPr id="140" name="テキスト ボックス 139"/>
        <xdr:cNvSpPr txBox="1"/>
      </xdr:nvSpPr>
      <xdr:spPr>
        <a:xfrm>
          <a:off x="3530111" y="96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79907</xdr:rowOff>
    </xdr:from>
    <xdr:to>
      <xdr:col>4</xdr:col>
      <xdr:colOff>206375</xdr:colOff>
      <xdr:row>57</xdr:row>
      <xdr:rowOff>10057</xdr:rowOff>
    </xdr:to>
    <xdr:sp macro="" textlink="">
      <xdr:nvSpPr>
        <xdr:cNvPr id="141" name="円/楕円 140"/>
        <xdr:cNvSpPr/>
      </xdr:nvSpPr>
      <xdr:spPr>
        <a:xfrm>
          <a:off x="2857500" y="96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1184</xdr:rowOff>
    </xdr:from>
    <xdr:ext cx="534377" cy="259045"/>
    <xdr:sp macro="" textlink="">
      <xdr:nvSpPr>
        <xdr:cNvPr id="142" name="テキスト ボックス 141"/>
        <xdr:cNvSpPr txBox="1"/>
      </xdr:nvSpPr>
      <xdr:spPr>
        <a:xfrm>
          <a:off x="2641111" y="9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86916</xdr:rowOff>
    </xdr:from>
    <xdr:to>
      <xdr:col>3</xdr:col>
      <xdr:colOff>3175</xdr:colOff>
      <xdr:row>57</xdr:row>
      <xdr:rowOff>17066</xdr:rowOff>
    </xdr:to>
    <xdr:sp macro="" textlink="">
      <xdr:nvSpPr>
        <xdr:cNvPr id="143" name="円/楕円 142"/>
        <xdr:cNvSpPr/>
      </xdr:nvSpPr>
      <xdr:spPr>
        <a:xfrm>
          <a:off x="1968500" y="96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8193</xdr:rowOff>
    </xdr:from>
    <xdr:ext cx="534377" cy="259045"/>
    <xdr:sp macro="" textlink="">
      <xdr:nvSpPr>
        <xdr:cNvPr id="144" name="テキスト ボックス 143"/>
        <xdr:cNvSpPr txBox="1"/>
      </xdr:nvSpPr>
      <xdr:spPr>
        <a:xfrm>
          <a:off x="1752111" y="97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38462</xdr:rowOff>
    </xdr:from>
    <xdr:to>
      <xdr:col>1</xdr:col>
      <xdr:colOff>485775</xdr:colOff>
      <xdr:row>56</xdr:row>
      <xdr:rowOff>140062</xdr:rowOff>
    </xdr:to>
    <xdr:sp macro="" textlink="">
      <xdr:nvSpPr>
        <xdr:cNvPr id="145" name="円/楕円 144"/>
        <xdr:cNvSpPr/>
      </xdr:nvSpPr>
      <xdr:spPr>
        <a:xfrm>
          <a:off x="1079500" y="96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131189</xdr:rowOff>
    </xdr:from>
    <xdr:ext cx="534377" cy="259045"/>
    <xdr:sp macro="" textlink="">
      <xdr:nvSpPr>
        <xdr:cNvPr id="146" name="テキスト ボックス 145"/>
        <xdr:cNvSpPr txBox="1"/>
      </xdr:nvSpPr>
      <xdr:spPr>
        <a:xfrm>
          <a:off x="863111" y="97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32525</xdr:rowOff>
    </xdr:from>
    <xdr:to>
      <xdr:col>6</xdr:col>
      <xdr:colOff>511175</xdr:colOff>
      <xdr:row>78</xdr:row>
      <xdr:rowOff>46202</xdr:rowOff>
    </xdr:to>
    <xdr:cxnSp macro="">
      <xdr:nvCxnSpPr>
        <xdr:cNvPr id="175" name="直線コネクタ 174"/>
        <xdr:cNvCxnSpPr/>
      </xdr:nvCxnSpPr>
      <xdr:spPr>
        <a:xfrm>
          <a:off x="3797300" y="13405625"/>
          <a:ext cx="8382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32525</xdr:rowOff>
    </xdr:from>
    <xdr:to>
      <xdr:col>5</xdr:col>
      <xdr:colOff>358775</xdr:colOff>
      <xdr:row>78</xdr:row>
      <xdr:rowOff>65633</xdr:rowOff>
    </xdr:to>
    <xdr:cxnSp macro="">
      <xdr:nvCxnSpPr>
        <xdr:cNvPr id="178" name="直線コネクタ 177"/>
        <xdr:cNvCxnSpPr/>
      </xdr:nvCxnSpPr>
      <xdr:spPr>
        <a:xfrm flipV="1">
          <a:off x="2908300" y="13405625"/>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65633</xdr:rowOff>
    </xdr:from>
    <xdr:to>
      <xdr:col>4</xdr:col>
      <xdr:colOff>155575</xdr:colOff>
      <xdr:row>78</xdr:row>
      <xdr:rowOff>77863</xdr:rowOff>
    </xdr:to>
    <xdr:cxnSp macro="">
      <xdr:nvCxnSpPr>
        <xdr:cNvPr id="181" name="直線コネクタ 180"/>
        <xdr:cNvCxnSpPr/>
      </xdr:nvCxnSpPr>
      <xdr:spPr>
        <a:xfrm flipV="1">
          <a:off x="2019300" y="13438733"/>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39688</xdr:rowOff>
    </xdr:from>
    <xdr:to>
      <xdr:col>2</xdr:col>
      <xdr:colOff>638175</xdr:colOff>
      <xdr:row>78</xdr:row>
      <xdr:rowOff>77863</xdr:rowOff>
    </xdr:to>
    <xdr:cxnSp macro="">
      <xdr:nvCxnSpPr>
        <xdr:cNvPr id="184" name="直線コネクタ 183"/>
        <xdr:cNvCxnSpPr/>
      </xdr:nvCxnSpPr>
      <xdr:spPr>
        <a:xfrm>
          <a:off x="1130300" y="13412788"/>
          <a:ext cx="889000" cy="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166852</xdr:rowOff>
    </xdr:from>
    <xdr:to>
      <xdr:col>6</xdr:col>
      <xdr:colOff>561975</xdr:colOff>
      <xdr:row>78</xdr:row>
      <xdr:rowOff>97002</xdr:rowOff>
    </xdr:to>
    <xdr:sp macro="" textlink="">
      <xdr:nvSpPr>
        <xdr:cNvPr id="194" name="円/楕円 193"/>
        <xdr:cNvSpPr/>
      </xdr:nvSpPr>
      <xdr:spPr>
        <a:xfrm>
          <a:off x="45847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145279</xdr:rowOff>
    </xdr:from>
    <xdr:ext cx="469744" cy="259045"/>
    <xdr:sp macro="" textlink="">
      <xdr:nvSpPr>
        <xdr:cNvPr id="195" name="維持補修費該当値テキスト"/>
        <xdr:cNvSpPr txBox="1"/>
      </xdr:nvSpPr>
      <xdr:spPr>
        <a:xfrm>
          <a:off x="4686300" y="133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153175</xdr:rowOff>
    </xdr:from>
    <xdr:to>
      <xdr:col>5</xdr:col>
      <xdr:colOff>409575</xdr:colOff>
      <xdr:row>78</xdr:row>
      <xdr:rowOff>83325</xdr:rowOff>
    </xdr:to>
    <xdr:sp macro="" textlink="">
      <xdr:nvSpPr>
        <xdr:cNvPr id="196" name="円/楕円 195"/>
        <xdr:cNvSpPr/>
      </xdr:nvSpPr>
      <xdr:spPr>
        <a:xfrm>
          <a:off x="3746500" y="133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74452</xdr:rowOff>
    </xdr:from>
    <xdr:ext cx="469744" cy="259045"/>
    <xdr:sp macro="" textlink="">
      <xdr:nvSpPr>
        <xdr:cNvPr id="197" name="テキスト ボックス 196"/>
        <xdr:cNvSpPr txBox="1"/>
      </xdr:nvSpPr>
      <xdr:spPr>
        <a:xfrm>
          <a:off x="3562427" y="134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14833</xdr:rowOff>
    </xdr:from>
    <xdr:to>
      <xdr:col>4</xdr:col>
      <xdr:colOff>206375</xdr:colOff>
      <xdr:row>78</xdr:row>
      <xdr:rowOff>116433</xdr:rowOff>
    </xdr:to>
    <xdr:sp macro="" textlink="">
      <xdr:nvSpPr>
        <xdr:cNvPr id="198" name="円/楕円 197"/>
        <xdr:cNvSpPr/>
      </xdr:nvSpPr>
      <xdr:spPr>
        <a:xfrm>
          <a:off x="2857500" y="133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107560</xdr:rowOff>
    </xdr:from>
    <xdr:ext cx="469744" cy="259045"/>
    <xdr:sp macro="" textlink="">
      <xdr:nvSpPr>
        <xdr:cNvPr id="199" name="テキスト ボックス 198"/>
        <xdr:cNvSpPr txBox="1"/>
      </xdr:nvSpPr>
      <xdr:spPr>
        <a:xfrm>
          <a:off x="2673427" y="1348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27063</xdr:rowOff>
    </xdr:from>
    <xdr:to>
      <xdr:col>3</xdr:col>
      <xdr:colOff>3175</xdr:colOff>
      <xdr:row>78</xdr:row>
      <xdr:rowOff>128663</xdr:rowOff>
    </xdr:to>
    <xdr:sp macro="" textlink="">
      <xdr:nvSpPr>
        <xdr:cNvPr id="200" name="円/楕円 199"/>
        <xdr:cNvSpPr/>
      </xdr:nvSpPr>
      <xdr:spPr>
        <a:xfrm>
          <a:off x="1968500" y="134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119790</xdr:rowOff>
    </xdr:from>
    <xdr:ext cx="469744" cy="259045"/>
    <xdr:sp macro="" textlink="">
      <xdr:nvSpPr>
        <xdr:cNvPr id="201" name="テキスト ボックス 200"/>
        <xdr:cNvSpPr txBox="1"/>
      </xdr:nvSpPr>
      <xdr:spPr>
        <a:xfrm>
          <a:off x="1784427" y="1349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160338</xdr:rowOff>
    </xdr:from>
    <xdr:to>
      <xdr:col>1</xdr:col>
      <xdr:colOff>485775</xdr:colOff>
      <xdr:row>78</xdr:row>
      <xdr:rowOff>90488</xdr:rowOff>
    </xdr:to>
    <xdr:sp macro="" textlink="">
      <xdr:nvSpPr>
        <xdr:cNvPr id="202" name="円/楕円 201"/>
        <xdr:cNvSpPr/>
      </xdr:nvSpPr>
      <xdr:spPr>
        <a:xfrm>
          <a:off x="1079500" y="133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81615</xdr:rowOff>
    </xdr:from>
    <xdr:ext cx="469744" cy="259045"/>
    <xdr:sp macro="" textlink="">
      <xdr:nvSpPr>
        <xdr:cNvPr id="203" name="テキスト ボックス 202"/>
        <xdr:cNvSpPr txBox="1"/>
      </xdr:nvSpPr>
      <xdr:spPr>
        <a:xfrm>
          <a:off x="895427" y="134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170828</xdr:rowOff>
    </xdr:from>
    <xdr:to>
      <xdr:col>6</xdr:col>
      <xdr:colOff>511175</xdr:colOff>
      <xdr:row>95</xdr:row>
      <xdr:rowOff>22713</xdr:rowOff>
    </xdr:to>
    <xdr:cxnSp macro="">
      <xdr:nvCxnSpPr>
        <xdr:cNvPr id="233" name="直線コネクタ 232"/>
        <xdr:cNvCxnSpPr/>
      </xdr:nvCxnSpPr>
      <xdr:spPr>
        <a:xfrm flipV="1">
          <a:off x="3797300" y="16287128"/>
          <a:ext cx="8382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22713</xdr:rowOff>
    </xdr:from>
    <xdr:to>
      <xdr:col>5</xdr:col>
      <xdr:colOff>358775</xdr:colOff>
      <xdr:row>95</xdr:row>
      <xdr:rowOff>128460</xdr:rowOff>
    </xdr:to>
    <xdr:cxnSp macro="">
      <xdr:nvCxnSpPr>
        <xdr:cNvPr id="236" name="直線コネクタ 235"/>
        <xdr:cNvCxnSpPr/>
      </xdr:nvCxnSpPr>
      <xdr:spPr>
        <a:xfrm flipV="1">
          <a:off x="2908300" y="16310463"/>
          <a:ext cx="889000" cy="10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128460</xdr:rowOff>
    </xdr:from>
    <xdr:to>
      <xdr:col>4</xdr:col>
      <xdr:colOff>155575</xdr:colOff>
      <xdr:row>96</xdr:row>
      <xdr:rowOff>34640</xdr:rowOff>
    </xdr:to>
    <xdr:cxnSp macro="">
      <xdr:nvCxnSpPr>
        <xdr:cNvPr id="239" name="直線コネクタ 238"/>
        <xdr:cNvCxnSpPr/>
      </xdr:nvCxnSpPr>
      <xdr:spPr>
        <a:xfrm flipV="1">
          <a:off x="2019300" y="16416210"/>
          <a:ext cx="889000" cy="7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30220</xdr:rowOff>
    </xdr:from>
    <xdr:to>
      <xdr:col>2</xdr:col>
      <xdr:colOff>638175</xdr:colOff>
      <xdr:row>96</xdr:row>
      <xdr:rowOff>34640</xdr:rowOff>
    </xdr:to>
    <xdr:cxnSp macro="">
      <xdr:nvCxnSpPr>
        <xdr:cNvPr id="242" name="直線コネクタ 241"/>
        <xdr:cNvCxnSpPr/>
      </xdr:nvCxnSpPr>
      <xdr:spPr>
        <a:xfrm>
          <a:off x="1130300" y="1648942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120028</xdr:rowOff>
    </xdr:from>
    <xdr:to>
      <xdr:col>6</xdr:col>
      <xdr:colOff>561975</xdr:colOff>
      <xdr:row>95</xdr:row>
      <xdr:rowOff>50178</xdr:rowOff>
    </xdr:to>
    <xdr:sp macro="" textlink="">
      <xdr:nvSpPr>
        <xdr:cNvPr id="252" name="円/楕円 251"/>
        <xdr:cNvSpPr/>
      </xdr:nvSpPr>
      <xdr:spPr>
        <a:xfrm>
          <a:off x="4584700" y="162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142905</xdr:rowOff>
    </xdr:from>
    <xdr:ext cx="534377" cy="259045"/>
    <xdr:sp macro="" textlink="">
      <xdr:nvSpPr>
        <xdr:cNvPr id="253" name="扶助費該当値テキスト"/>
        <xdr:cNvSpPr txBox="1"/>
      </xdr:nvSpPr>
      <xdr:spPr>
        <a:xfrm>
          <a:off x="4686300" y="1608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78,366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143363</xdr:rowOff>
    </xdr:from>
    <xdr:to>
      <xdr:col>5</xdr:col>
      <xdr:colOff>409575</xdr:colOff>
      <xdr:row>95</xdr:row>
      <xdr:rowOff>73513</xdr:rowOff>
    </xdr:to>
    <xdr:sp macro="" textlink="">
      <xdr:nvSpPr>
        <xdr:cNvPr id="254" name="円/楕円 253"/>
        <xdr:cNvSpPr/>
      </xdr:nvSpPr>
      <xdr:spPr>
        <a:xfrm>
          <a:off x="3746500" y="162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90040</xdr:rowOff>
    </xdr:from>
    <xdr:ext cx="534377" cy="259045"/>
    <xdr:sp macro="" textlink="">
      <xdr:nvSpPr>
        <xdr:cNvPr id="255" name="テキスト ボックス 254"/>
        <xdr:cNvSpPr txBox="1"/>
      </xdr:nvSpPr>
      <xdr:spPr>
        <a:xfrm>
          <a:off x="3530111" y="160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77660</xdr:rowOff>
    </xdr:from>
    <xdr:to>
      <xdr:col>4</xdr:col>
      <xdr:colOff>206375</xdr:colOff>
      <xdr:row>96</xdr:row>
      <xdr:rowOff>7810</xdr:rowOff>
    </xdr:to>
    <xdr:sp macro="" textlink="">
      <xdr:nvSpPr>
        <xdr:cNvPr id="256" name="円/楕円 255"/>
        <xdr:cNvSpPr/>
      </xdr:nvSpPr>
      <xdr:spPr>
        <a:xfrm>
          <a:off x="2857500" y="163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24337</xdr:rowOff>
    </xdr:from>
    <xdr:ext cx="534377" cy="259045"/>
    <xdr:sp macro="" textlink="">
      <xdr:nvSpPr>
        <xdr:cNvPr id="257" name="テキスト ボックス 256"/>
        <xdr:cNvSpPr txBox="1"/>
      </xdr:nvSpPr>
      <xdr:spPr>
        <a:xfrm>
          <a:off x="2641111" y="161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155290</xdr:rowOff>
    </xdr:from>
    <xdr:to>
      <xdr:col>3</xdr:col>
      <xdr:colOff>3175</xdr:colOff>
      <xdr:row>96</xdr:row>
      <xdr:rowOff>85440</xdr:rowOff>
    </xdr:to>
    <xdr:sp macro="" textlink="">
      <xdr:nvSpPr>
        <xdr:cNvPr id="258" name="円/楕円 257"/>
        <xdr:cNvSpPr/>
      </xdr:nvSpPr>
      <xdr:spPr>
        <a:xfrm>
          <a:off x="1968500" y="164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101967</xdr:rowOff>
    </xdr:from>
    <xdr:ext cx="534377" cy="259045"/>
    <xdr:sp macro="" textlink="">
      <xdr:nvSpPr>
        <xdr:cNvPr id="259" name="テキスト ボックス 258"/>
        <xdr:cNvSpPr txBox="1"/>
      </xdr:nvSpPr>
      <xdr:spPr>
        <a:xfrm>
          <a:off x="1752111" y="162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150870</xdr:rowOff>
    </xdr:from>
    <xdr:to>
      <xdr:col>1</xdr:col>
      <xdr:colOff>485775</xdr:colOff>
      <xdr:row>96</xdr:row>
      <xdr:rowOff>81020</xdr:rowOff>
    </xdr:to>
    <xdr:sp macro="" textlink="">
      <xdr:nvSpPr>
        <xdr:cNvPr id="260" name="円/楕円 259"/>
        <xdr:cNvSpPr/>
      </xdr:nvSpPr>
      <xdr:spPr>
        <a:xfrm>
          <a:off x="1079500" y="164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97547</xdr:rowOff>
    </xdr:from>
    <xdr:ext cx="534377" cy="259045"/>
    <xdr:sp macro="" textlink="">
      <xdr:nvSpPr>
        <xdr:cNvPr id="261" name="テキスト ボックス 260"/>
        <xdr:cNvSpPr txBox="1"/>
      </xdr:nvSpPr>
      <xdr:spPr>
        <a:xfrm>
          <a:off x="863111" y="162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148058</xdr:rowOff>
    </xdr:from>
    <xdr:to>
      <xdr:col>15</xdr:col>
      <xdr:colOff>180975</xdr:colOff>
      <xdr:row>36</xdr:row>
      <xdr:rowOff>19877</xdr:rowOff>
    </xdr:to>
    <xdr:cxnSp macro="">
      <xdr:nvCxnSpPr>
        <xdr:cNvPr id="288" name="直線コネクタ 287"/>
        <xdr:cNvCxnSpPr/>
      </xdr:nvCxnSpPr>
      <xdr:spPr>
        <a:xfrm>
          <a:off x="9639300" y="6148808"/>
          <a:ext cx="8382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148058</xdr:rowOff>
    </xdr:from>
    <xdr:to>
      <xdr:col>14</xdr:col>
      <xdr:colOff>28575</xdr:colOff>
      <xdr:row>36</xdr:row>
      <xdr:rowOff>41685</xdr:rowOff>
    </xdr:to>
    <xdr:cxnSp macro="">
      <xdr:nvCxnSpPr>
        <xdr:cNvPr id="291" name="直線コネクタ 290"/>
        <xdr:cNvCxnSpPr/>
      </xdr:nvCxnSpPr>
      <xdr:spPr>
        <a:xfrm flipV="1">
          <a:off x="8750300" y="6148808"/>
          <a:ext cx="889000" cy="6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41685</xdr:rowOff>
    </xdr:from>
    <xdr:to>
      <xdr:col>12</xdr:col>
      <xdr:colOff>511175</xdr:colOff>
      <xdr:row>36</xdr:row>
      <xdr:rowOff>82422</xdr:rowOff>
    </xdr:to>
    <xdr:cxnSp macro="">
      <xdr:nvCxnSpPr>
        <xdr:cNvPr id="294" name="直線コネクタ 293"/>
        <xdr:cNvCxnSpPr/>
      </xdr:nvCxnSpPr>
      <xdr:spPr>
        <a:xfrm flipV="1">
          <a:off x="7861300" y="6213885"/>
          <a:ext cx="8890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82422</xdr:rowOff>
    </xdr:from>
    <xdr:to>
      <xdr:col>11</xdr:col>
      <xdr:colOff>307975</xdr:colOff>
      <xdr:row>36</xdr:row>
      <xdr:rowOff>90926</xdr:rowOff>
    </xdr:to>
    <xdr:cxnSp macro="">
      <xdr:nvCxnSpPr>
        <xdr:cNvPr id="297" name="直線コネクタ 296"/>
        <xdr:cNvCxnSpPr/>
      </xdr:nvCxnSpPr>
      <xdr:spPr>
        <a:xfrm flipV="1">
          <a:off x="6972300" y="6254622"/>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140527</xdr:rowOff>
    </xdr:from>
    <xdr:to>
      <xdr:col>15</xdr:col>
      <xdr:colOff>231775</xdr:colOff>
      <xdr:row>36</xdr:row>
      <xdr:rowOff>70677</xdr:rowOff>
    </xdr:to>
    <xdr:sp macro="" textlink="">
      <xdr:nvSpPr>
        <xdr:cNvPr id="307" name="円/楕円 306"/>
        <xdr:cNvSpPr/>
      </xdr:nvSpPr>
      <xdr:spPr>
        <a:xfrm>
          <a:off x="10426700" y="61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118954</xdr:rowOff>
    </xdr:from>
    <xdr:ext cx="599010" cy="259045"/>
    <xdr:sp macro="" textlink="">
      <xdr:nvSpPr>
        <xdr:cNvPr id="308" name="補助費等該当値テキスト"/>
        <xdr:cNvSpPr txBox="1"/>
      </xdr:nvSpPr>
      <xdr:spPr>
        <a:xfrm>
          <a:off x="10528300" y="611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97258</xdr:rowOff>
    </xdr:from>
    <xdr:to>
      <xdr:col>14</xdr:col>
      <xdr:colOff>79375</xdr:colOff>
      <xdr:row>36</xdr:row>
      <xdr:rowOff>27408</xdr:rowOff>
    </xdr:to>
    <xdr:sp macro="" textlink="">
      <xdr:nvSpPr>
        <xdr:cNvPr id="309" name="円/楕円 308"/>
        <xdr:cNvSpPr/>
      </xdr:nvSpPr>
      <xdr:spPr>
        <a:xfrm>
          <a:off x="9588500" y="60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43935</xdr:rowOff>
    </xdr:from>
    <xdr:ext cx="599010" cy="259045"/>
    <xdr:sp macro="" textlink="">
      <xdr:nvSpPr>
        <xdr:cNvPr id="310" name="テキスト ボックス 309"/>
        <xdr:cNvSpPr txBox="1"/>
      </xdr:nvSpPr>
      <xdr:spPr>
        <a:xfrm>
          <a:off x="9339794" y="587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110,672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162335</xdr:rowOff>
    </xdr:from>
    <xdr:to>
      <xdr:col>12</xdr:col>
      <xdr:colOff>561975</xdr:colOff>
      <xdr:row>36</xdr:row>
      <xdr:rowOff>92485</xdr:rowOff>
    </xdr:to>
    <xdr:sp macro="" textlink="">
      <xdr:nvSpPr>
        <xdr:cNvPr id="311" name="円/楕円 310"/>
        <xdr:cNvSpPr/>
      </xdr:nvSpPr>
      <xdr:spPr>
        <a:xfrm>
          <a:off x="8699500" y="61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109012</xdr:rowOff>
    </xdr:from>
    <xdr:ext cx="534377" cy="259045"/>
    <xdr:sp macro="" textlink="">
      <xdr:nvSpPr>
        <xdr:cNvPr id="312" name="テキスト ボックス 311"/>
        <xdr:cNvSpPr txBox="1"/>
      </xdr:nvSpPr>
      <xdr:spPr>
        <a:xfrm>
          <a:off x="8483111" y="59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31622</xdr:rowOff>
    </xdr:from>
    <xdr:to>
      <xdr:col>11</xdr:col>
      <xdr:colOff>358775</xdr:colOff>
      <xdr:row>36</xdr:row>
      <xdr:rowOff>133222</xdr:rowOff>
    </xdr:to>
    <xdr:sp macro="" textlink="">
      <xdr:nvSpPr>
        <xdr:cNvPr id="313" name="円/楕円 312"/>
        <xdr:cNvSpPr/>
      </xdr:nvSpPr>
      <xdr:spPr>
        <a:xfrm>
          <a:off x="7810500" y="62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149749</xdr:rowOff>
    </xdr:from>
    <xdr:ext cx="534377" cy="259045"/>
    <xdr:sp macro="" textlink="">
      <xdr:nvSpPr>
        <xdr:cNvPr id="314" name="テキスト ボックス 313"/>
        <xdr:cNvSpPr txBox="1"/>
      </xdr:nvSpPr>
      <xdr:spPr>
        <a:xfrm>
          <a:off x="7594111" y="59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40126</xdr:rowOff>
    </xdr:from>
    <xdr:to>
      <xdr:col>10</xdr:col>
      <xdr:colOff>155575</xdr:colOff>
      <xdr:row>36</xdr:row>
      <xdr:rowOff>141726</xdr:rowOff>
    </xdr:to>
    <xdr:sp macro="" textlink="">
      <xdr:nvSpPr>
        <xdr:cNvPr id="315" name="円/楕円 314"/>
        <xdr:cNvSpPr/>
      </xdr:nvSpPr>
      <xdr:spPr>
        <a:xfrm>
          <a:off x="6921500" y="621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158253</xdr:rowOff>
    </xdr:from>
    <xdr:ext cx="534377" cy="259045"/>
    <xdr:sp macro="" textlink="">
      <xdr:nvSpPr>
        <xdr:cNvPr id="316" name="テキスト ボックス 315"/>
        <xdr:cNvSpPr txBox="1"/>
      </xdr:nvSpPr>
      <xdr:spPr>
        <a:xfrm>
          <a:off x="6705111" y="598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70103</xdr:rowOff>
    </xdr:from>
    <xdr:to>
      <xdr:col>15</xdr:col>
      <xdr:colOff>180975</xdr:colOff>
      <xdr:row>56</xdr:row>
      <xdr:rowOff>116166</xdr:rowOff>
    </xdr:to>
    <xdr:cxnSp macro="">
      <xdr:nvCxnSpPr>
        <xdr:cNvPr id="345" name="直線コネクタ 344"/>
        <xdr:cNvCxnSpPr/>
      </xdr:nvCxnSpPr>
      <xdr:spPr>
        <a:xfrm>
          <a:off x="9639300" y="9671303"/>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70103</xdr:rowOff>
    </xdr:from>
    <xdr:to>
      <xdr:col>14</xdr:col>
      <xdr:colOff>28575</xdr:colOff>
      <xdr:row>56</xdr:row>
      <xdr:rowOff>139483</xdr:rowOff>
    </xdr:to>
    <xdr:cxnSp macro="">
      <xdr:nvCxnSpPr>
        <xdr:cNvPr id="348" name="直線コネクタ 347"/>
        <xdr:cNvCxnSpPr/>
      </xdr:nvCxnSpPr>
      <xdr:spPr>
        <a:xfrm flipV="1">
          <a:off x="8750300" y="9671303"/>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69367</xdr:rowOff>
    </xdr:from>
    <xdr:to>
      <xdr:col>12</xdr:col>
      <xdr:colOff>511175</xdr:colOff>
      <xdr:row>56</xdr:row>
      <xdr:rowOff>139483</xdr:rowOff>
    </xdr:to>
    <xdr:cxnSp macro="">
      <xdr:nvCxnSpPr>
        <xdr:cNvPr id="351" name="直線コネクタ 350"/>
        <xdr:cNvCxnSpPr/>
      </xdr:nvCxnSpPr>
      <xdr:spPr>
        <a:xfrm>
          <a:off x="7861300" y="9670567"/>
          <a:ext cx="889000" cy="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13745</xdr:rowOff>
    </xdr:from>
    <xdr:to>
      <xdr:col>11</xdr:col>
      <xdr:colOff>307975</xdr:colOff>
      <xdr:row>56</xdr:row>
      <xdr:rowOff>69367</xdr:rowOff>
    </xdr:to>
    <xdr:cxnSp macro="">
      <xdr:nvCxnSpPr>
        <xdr:cNvPr id="354" name="直線コネクタ 353"/>
        <xdr:cNvCxnSpPr/>
      </xdr:nvCxnSpPr>
      <xdr:spPr>
        <a:xfrm>
          <a:off x="6972300" y="9614945"/>
          <a:ext cx="889000" cy="5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65366</xdr:rowOff>
    </xdr:from>
    <xdr:to>
      <xdr:col>15</xdr:col>
      <xdr:colOff>231775</xdr:colOff>
      <xdr:row>56</xdr:row>
      <xdr:rowOff>166966</xdr:rowOff>
    </xdr:to>
    <xdr:sp macro="" textlink="">
      <xdr:nvSpPr>
        <xdr:cNvPr id="364" name="円/楕円 363"/>
        <xdr:cNvSpPr/>
      </xdr:nvSpPr>
      <xdr:spPr>
        <a:xfrm>
          <a:off x="10426700" y="96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88243</xdr:rowOff>
    </xdr:from>
    <xdr:ext cx="599010" cy="259045"/>
    <xdr:sp macro="" textlink="">
      <xdr:nvSpPr>
        <xdr:cNvPr id="365" name="普通建設事業費該当値テキスト"/>
        <xdr:cNvSpPr txBox="1"/>
      </xdr:nvSpPr>
      <xdr:spPr>
        <a:xfrm>
          <a:off x="10528300" y="951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19303</xdr:rowOff>
    </xdr:from>
    <xdr:to>
      <xdr:col>14</xdr:col>
      <xdr:colOff>79375</xdr:colOff>
      <xdr:row>56</xdr:row>
      <xdr:rowOff>120903</xdr:rowOff>
    </xdr:to>
    <xdr:sp macro="" textlink="">
      <xdr:nvSpPr>
        <xdr:cNvPr id="366" name="円/楕円 365"/>
        <xdr:cNvSpPr/>
      </xdr:nvSpPr>
      <xdr:spPr>
        <a:xfrm>
          <a:off x="9588500" y="96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137430</xdr:rowOff>
    </xdr:from>
    <xdr:ext cx="599010" cy="259045"/>
    <xdr:sp macro="" textlink="">
      <xdr:nvSpPr>
        <xdr:cNvPr id="367" name="テキスト ボックス 366"/>
        <xdr:cNvSpPr txBox="1"/>
      </xdr:nvSpPr>
      <xdr:spPr>
        <a:xfrm>
          <a:off x="9339794" y="939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88683</xdr:rowOff>
    </xdr:from>
    <xdr:to>
      <xdr:col>12</xdr:col>
      <xdr:colOff>561975</xdr:colOff>
      <xdr:row>57</xdr:row>
      <xdr:rowOff>18833</xdr:rowOff>
    </xdr:to>
    <xdr:sp macro="" textlink="">
      <xdr:nvSpPr>
        <xdr:cNvPr id="368" name="円/楕円 367"/>
        <xdr:cNvSpPr/>
      </xdr:nvSpPr>
      <xdr:spPr>
        <a:xfrm>
          <a:off x="8699500" y="96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9960</xdr:rowOff>
    </xdr:from>
    <xdr:ext cx="599010" cy="259045"/>
    <xdr:sp macro="" textlink="">
      <xdr:nvSpPr>
        <xdr:cNvPr id="369" name="テキスト ボックス 368"/>
        <xdr:cNvSpPr txBox="1"/>
      </xdr:nvSpPr>
      <xdr:spPr>
        <a:xfrm>
          <a:off x="8450794" y="978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18567</xdr:rowOff>
    </xdr:from>
    <xdr:to>
      <xdr:col>11</xdr:col>
      <xdr:colOff>358775</xdr:colOff>
      <xdr:row>56</xdr:row>
      <xdr:rowOff>120167</xdr:rowOff>
    </xdr:to>
    <xdr:sp macro="" textlink="">
      <xdr:nvSpPr>
        <xdr:cNvPr id="370" name="円/楕円 369"/>
        <xdr:cNvSpPr/>
      </xdr:nvSpPr>
      <xdr:spPr>
        <a:xfrm>
          <a:off x="7810500" y="96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136694</xdr:rowOff>
    </xdr:from>
    <xdr:ext cx="599010" cy="259045"/>
    <xdr:sp macro="" textlink="">
      <xdr:nvSpPr>
        <xdr:cNvPr id="371" name="テキスト ボックス 370"/>
        <xdr:cNvSpPr txBox="1"/>
      </xdr:nvSpPr>
      <xdr:spPr>
        <a:xfrm>
          <a:off x="7561794" y="939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134395</xdr:rowOff>
    </xdr:from>
    <xdr:to>
      <xdr:col>10</xdr:col>
      <xdr:colOff>155575</xdr:colOff>
      <xdr:row>56</xdr:row>
      <xdr:rowOff>64545</xdr:rowOff>
    </xdr:to>
    <xdr:sp macro="" textlink="">
      <xdr:nvSpPr>
        <xdr:cNvPr id="372" name="円/楕円 371"/>
        <xdr:cNvSpPr/>
      </xdr:nvSpPr>
      <xdr:spPr>
        <a:xfrm>
          <a:off x="6921500" y="95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81072</xdr:rowOff>
    </xdr:from>
    <xdr:ext cx="599010" cy="259045"/>
    <xdr:sp macro="" textlink="">
      <xdr:nvSpPr>
        <xdr:cNvPr id="373" name="テキスト ボックス 372"/>
        <xdr:cNvSpPr txBox="1"/>
      </xdr:nvSpPr>
      <xdr:spPr>
        <a:xfrm>
          <a:off x="6672794" y="933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63836</xdr:rowOff>
    </xdr:from>
    <xdr:to>
      <xdr:col>15</xdr:col>
      <xdr:colOff>180975</xdr:colOff>
      <xdr:row>78</xdr:row>
      <xdr:rowOff>139700</xdr:rowOff>
    </xdr:to>
    <xdr:cxnSp macro="">
      <xdr:nvCxnSpPr>
        <xdr:cNvPr id="400" name="直線コネクタ 399"/>
        <xdr:cNvCxnSpPr/>
      </xdr:nvCxnSpPr>
      <xdr:spPr>
        <a:xfrm>
          <a:off x="9639300" y="13436936"/>
          <a:ext cx="838200" cy="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0" name="円/楕円 409"/>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3827</xdr:rowOff>
    </xdr:from>
    <xdr:ext cx="249299" cy="259045"/>
    <xdr:sp macro="" textlink="">
      <xdr:nvSpPr>
        <xdr:cNvPr id="411"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13036</xdr:rowOff>
    </xdr:from>
    <xdr:to>
      <xdr:col>14</xdr:col>
      <xdr:colOff>79375</xdr:colOff>
      <xdr:row>78</xdr:row>
      <xdr:rowOff>114636</xdr:rowOff>
    </xdr:to>
    <xdr:sp macro="" textlink="">
      <xdr:nvSpPr>
        <xdr:cNvPr id="412" name="円/楕円 411"/>
        <xdr:cNvSpPr/>
      </xdr:nvSpPr>
      <xdr:spPr>
        <a:xfrm>
          <a:off x="9588500" y="133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105763</xdr:rowOff>
    </xdr:from>
    <xdr:ext cx="534377" cy="259045"/>
    <xdr:sp macro="" textlink="">
      <xdr:nvSpPr>
        <xdr:cNvPr id="413" name="テキスト ボックス 412"/>
        <xdr:cNvSpPr txBox="1"/>
      </xdr:nvSpPr>
      <xdr:spPr>
        <a:xfrm>
          <a:off x="9372111" y="1347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1324</xdr:rowOff>
    </xdr:from>
    <xdr:to>
      <xdr:col>15</xdr:col>
      <xdr:colOff>180975</xdr:colOff>
      <xdr:row>93</xdr:row>
      <xdr:rowOff>30859</xdr:rowOff>
    </xdr:to>
    <xdr:cxnSp macro="">
      <xdr:nvCxnSpPr>
        <xdr:cNvPr id="440" name="直線コネクタ 439"/>
        <xdr:cNvCxnSpPr/>
      </xdr:nvCxnSpPr>
      <xdr:spPr>
        <a:xfrm flipV="1">
          <a:off x="9639300" y="15946174"/>
          <a:ext cx="8382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121974</xdr:rowOff>
    </xdr:from>
    <xdr:to>
      <xdr:col>15</xdr:col>
      <xdr:colOff>231775</xdr:colOff>
      <xdr:row>93</xdr:row>
      <xdr:rowOff>52124</xdr:rowOff>
    </xdr:to>
    <xdr:sp macro="" textlink="">
      <xdr:nvSpPr>
        <xdr:cNvPr id="450" name="円/楕円 449"/>
        <xdr:cNvSpPr/>
      </xdr:nvSpPr>
      <xdr:spPr>
        <a:xfrm>
          <a:off x="10426700" y="158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144851</xdr:rowOff>
    </xdr:from>
    <xdr:ext cx="599010" cy="259045"/>
    <xdr:sp macro="" textlink="">
      <xdr:nvSpPr>
        <xdr:cNvPr id="451" name="普通建設事業費 （ うち更新整備　）該当値テキスト"/>
        <xdr:cNvSpPr txBox="1"/>
      </xdr:nvSpPr>
      <xdr:spPr>
        <a:xfrm>
          <a:off x="10528300" y="1574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108,883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151509</xdr:rowOff>
    </xdr:from>
    <xdr:to>
      <xdr:col>14</xdr:col>
      <xdr:colOff>79375</xdr:colOff>
      <xdr:row>93</xdr:row>
      <xdr:rowOff>81659</xdr:rowOff>
    </xdr:to>
    <xdr:sp macro="" textlink="">
      <xdr:nvSpPr>
        <xdr:cNvPr id="452" name="円/楕円 451"/>
        <xdr:cNvSpPr/>
      </xdr:nvSpPr>
      <xdr:spPr>
        <a:xfrm>
          <a:off x="9588500" y="159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98186</xdr:rowOff>
    </xdr:from>
    <xdr:ext cx="599010" cy="259045"/>
    <xdr:sp macro="" textlink="">
      <xdr:nvSpPr>
        <xdr:cNvPr id="453" name="テキスト ボックス 452"/>
        <xdr:cNvSpPr txBox="1"/>
      </xdr:nvSpPr>
      <xdr:spPr>
        <a:xfrm>
          <a:off x="9339794" y="1570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54630</xdr:rowOff>
    </xdr:from>
    <xdr:to>
      <xdr:col>23</xdr:col>
      <xdr:colOff>517525</xdr:colOff>
      <xdr:row>38</xdr:row>
      <xdr:rowOff>160594</xdr:rowOff>
    </xdr:to>
    <xdr:cxnSp macro="">
      <xdr:nvCxnSpPr>
        <xdr:cNvPr id="482" name="直線コネクタ 481"/>
        <xdr:cNvCxnSpPr/>
      </xdr:nvCxnSpPr>
      <xdr:spPr>
        <a:xfrm flipV="1">
          <a:off x="15481300" y="6569730"/>
          <a:ext cx="838200" cy="10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69987</xdr:rowOff>
    </xdr:from>
    <xdr:ext cx="469744" cy="259045"/>
    <xdr:sp macro="" textlink="">
      <xdr:nvSpPr>
        <xdr:cNvPr id="483" name="災害復旧事業費平均値テキスト"/>
        <xdr:cNvSpPr txBox="1"/>
      </xdr:nvSpPr>
      <xdr:spPr>
        <a:xfrm>
          <a:off x="16370300" y="65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160594</xdr:rowOff>
    </xdr:from>
    <xdr:to>
      <xdr:col>22</xdr:col>
      <xdr:colOff>365125</xdr:colOff>
      <xdr:row>39</xdr:row>
      <xdr:rowOff>39162</xdr:rowOff>
    </xdr:to>
    <xdr:cxnSp macro="">
      <xdr:nvCxnSpPr>
        <xdr:cNvPr id="485" name="直線コネクタ 484"/>
        <xdr:cNvCxnSpPr/>
      </xdr:nvCxnSpPr>
      <xdr:spPr>
        <a:xfrm flipV="1">
          <a:off x="14592300" y="6675694"/>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39162</xdr:rowOff>
    </xdr:from>
    <xdr:to>
      <xdr:col>21</xdr:col>
      <xdr:colOff>161925</xdr:colOff>
      <xdr:row>39</xdr:row>
      <xdr:rowOff>44450</xdr:rowOff>
    </xdr:to>
    <xdr:cxnSp macro="">
      <xdr:nvCxnSpPr>
        <xdr:cNvPr id="488" name="直線コネクタ 487"/>
        <xdr:cNvCxnSpPr/>
      </xdr:nvCxnSpPr>
      <xdr:spPr>
        <a:xfrm flipV="1">
          <a:off x="13703300" y="6725712"/>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28563</xdr:rowOff>
    </xdr:from>
    <xdr:to>
      <xdr:col>19</xdr:col>
      <xdr:colOff>644525</xdr:colOff>
      <xdr:row>39</xdr:row>
      <xdr:rowOff>44450</xdr:rowOff>
    </xdr:to>
    <xdr:cxnSp macro="">
      <xdr:nvCxnSpPr>
        <xdr:cNvPr id="491" name="直線コネクタ 490"/>
        <xdr:cNvCxnSpPr/>
      </xdr:nvCxnSpPr>
      <xdr:spPr>
        <a:xfrm>
          <a:off x="12814300" y="6715113"/>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3830</xdr:rowOff>
    </xdr:from>
    <xdr:to>
      <xdr:col>23</xdr:col>
      <xdr:colOff>568325</xdr:colOff>
      <xdr:row>38</xdr:row>
      <xdr:rowOff>105430</xdr:rowOff>
    </xdr:to>
    <xdr:sp macro="" textlink="">
      <xdr:nvSpPr>
        <xdr:cNvPr id="501" name="円/楕円 500"/>
        <xdr:cNvSpPr/>
      </xdr:nvSpPr>
      <xdr:spPr>
        <a:xfrm>
          <a:off x="16268700" y="65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26707</xdr:rowOff>
    </xdr:from>
    <xdr:ext cx="534377" cy="259045"/>
    <xdr:sp macro="" textlink="">
      <xdr:nvSpPr>
        <xdr:cNvPr id="502" name="災害復旧事業費該当値テキスト"/>
        <xdr:cNvSpPr txBox="1"/>
      </xdr:nvSpPr>
      <xdr:spPr>
        <a:xfrm>
          <a:off x="16370300" y="63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109794</xdr:rowOff>
    </xdr:from>
    <xdr:to>
      <xdr:col>22</xdr:col>
      <xdr:colOff>415925</xdr:colOff>
      <xdr:row>39</xdr:row>
      <xdr:rowOff>39944</xdr:rowOff>
    </xdr:to>
    <xdr:sp macro="" textlink="">
      <xdr:nvSpPr>
        <xdr:cNvPr id="503" name="円/楕円 502"/>
        <xdr:cNvSpPr/>
      </xdr:nvSpPr>
      <xdr:spPr>
        <a:xfrm>
          <a:off x="15430500" y="66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31071</xdr:rowOff>
    </xdr:from>
    <xdr:ext cx="469744" cy="259045"/>
    <xdr:sp macro="" textlink="">
      <xdr:nvSpPr>
        <xdr:cNvPr id="504" name="テキスト ボックス 503"/>
        <xdr:cNvSpPr txBox="1"/>
      </xdr:nvSpPr>
      <xdr:spPr>
        <a:xfrm>
          <a:off x="15246427" y="671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159812</xdr:rowOff>
    </xdr:from>
    <xdr:to>
      <xdr:col>21</xdr:col>
      <xdr:colOff>212725</xdr:colOff>
      <xdr:row>39</xdr:row>
      <xdr:rowOff>89962</xdr:rowOff>
    </xdr:to>
    <xdr:sp macro="" textlink="">
      <xdr:nvSpPr>
        <xdr:cNvPr id="505" name="円/楕円 504"/>
        <xdr:cNvSpPr/>
      </xdr:nvSpPr>
      <xdr:spPr>
        <a:xfrm>
          <a:off x="14541500" y="66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81089</xdr:rowOff>
    </xdr:from>
    <xdr:ext cx="378565" cy="259045"/>
    <xdr:sp macro="" textlink="">
      <xdr:nvSpPr>
        <xdr:cNvPr id="506" name="テキスト ボックス 505"/>
        <xdr:cNvSpPr txBox="1"/>
      </xdr:nvSpPr>
      <xdr:spPr>
        <a:xfrm>
          <a:off x="14403017" y="6767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149213</xdr:rowOff>
    </xdr:from>
    <xdr:to>
      <xdr:col>18</xdr:col>
      <xdr:colOff>492125</xdr:colOff>
      <xdr:row>39</xdr:row>
      <xdr:rowOff>79363</xdr:rowOff>
    </xdr:to>
    <xdr:sp macro="" textlink="">
      <xdr:nvSpPr>
        <xdr:cNvPr id="509" name="円/楕円 508"/>
        <xdr:cNvSpPr/>
      </xdr:nvSpPr>
      <xdr:spPr>
        <a:xfrm>
          <a:off x="12763500" y="66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70490</xdr:rowOff>
    </xdr:from>
    <xdr:ext cx="469744" cy="259045"/>
    <xdr:sp macro="" textlink="">
      <xdr:nvSpPr>
        <xdr:cNvPr id="510" name="テキスト ボックス 509"/>
        <xdr:cNvSpPr txBox="1"/>
      </xdr:nvSpPr>
      <xdr:spPr>
        <a:xfrm>
          <a:off x="12579427" y="67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107507</xdr:rowOff>
    </xdr:from>
    <xdr:to>
      <xdr:col>23</xdr:col>
      <xdr:colOff>517525</xdr:colOff>
      <xdr:row>75</xdr:row>
      <xdr:rowOff>133859</xdr:rowOff>
    </xdr:to>
    <xdr:cxnSp macro="">
      <xdr:nvCxnSpPr>
        <xdr:cNvPr id="584" name="直線コネクタ 583"/>
        <xdr:cNvCxnSpPr/>
      </xdr:nvCxnSpPr>
      <xdr:spPr>
        <a:xfrm flipV="1">
          <a:off x="15481300" y="12966257"/>
          <a:ext cx="838200" cy="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133859</xdr:rowOff>
    </xdr:from>
    <xdr:to>
      <xdr:col>22</xdr:col>
      <xdr:colOff>365125</xdr:colOff>
      <xdr:row>75</xdr:row>
      <xdr:rowOff>134014</xdr:rowOff>
    </xdr:to>
    <xdr:cxnSp macro="">
      <xdr:nvCxnSpPr>
        <xdr:cNvPr id="587" name="直線コネクタ 586"/>
        <xdr:cNvCxnSpPr/>
      </xdr:nvCxnSpPr>
      <xdr:spPr>
        <a:xfrm flipV="1">
          <a:off x="14592300" y="12992609"/>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132876</xdr:rowOff>
    </xdr:from>
    <xdr:to>
      <xdr:col>21</xdr:col>
      <xdr:colOff>161925</xdr:colOff>
      <xdr:row>75</xdr:row>
      <xdr:rowOff>134014</xdr:rowOff>
    </xdr:to>
    <xdr:cxnSp macro="">
      <xdr:nvCxnSpPr>
        <xdr:cNvPr id="590" name="直線コネクタ 589"/>
        <xdr:cNvCxnSpPr/>
      </xdr:nvCxnSpPr>
      <xdr:spPr>
        <a:xfrm>
          <a:off x="13703300" y="1299162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170184</xdr:rowOff>
    </xdr:from>
    <xdr:to>
      <xdr:col>19</xdr:col>
      <xdr:colOff>644525</xdr:colOff>
      <xdr:row>75</xdr:row>
      <xdr:rowOff>132876</xdr:rowOff>
    </xdr:to>
    <xdr:cxnSp macro="">
      <xdr:nvCxnSpPr>
        <xdr:cNvPr id="593" name="直線コネクタ 592"/>
        <xdr:cNvCxnSpPr/>
      </xdr:nvCxnSpPr>
      <xdr:spPr>
        <a:xfrm>
          <a:off x="12814300" y="12857484"/>
          <a:ext cx="889000" cy="13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56707</xdr:rowOff>
    </xdr:from>
    <xdr:to>
      <xdr:col>23</xdr:col>
      <xdr:colOff>568325</xdr:colOff>
      <xdr:row>75</xdr:row>
      <xdr:rowOff>158307</xdr:rowOff>
    </xdr:to>
    <xdr:sp macro="" textlink="">
      <xdr:nvSpPr>
        <xdr:cNvPr id="603" name="円/楕円 602"/>
        <xdr:cNvSpPr/>
      </xdr:nvSpPr>
      <xdr:spPr>
        <a:xfrm>
          <a:off x="16268700" y="12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79584</xdr:rowOff>
    </xdr:from>
    <xdr:ext cx="534377" cy="259045"/>
    <xdr:sp macro="" textlink="">
      <xdr:nvSpPr>
        <xdr:cNvPr id="604" name="公債費該当値テキスト"/>
        <xdr:cNvSpPr txBox="1"/>
      </xdr:nvSpPr>
      <xdr:spPr>
        <a:xfrm>
          <a:off x="16370300" y="127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83059</xdr:rowOff>
    </xdr:from>
    <xdr:to>
      <xdr:col>22</xdr:col>
      <xdr:colOff>415925</xdr:colOff>
      <xdr:row>76</xdr:row>
      <xdr:rowOff>13208</xdr:rowOff>
    </xdr:to>
    <xdr:sp macro="" textlink="">
      <xdr:nvSpPr>
        <xdr:cNvPr id="605" name="円/楕円 604"/>
        <xdr:cNvSpPr/>
      </xdr:nvSpPr>
      <xdr:spPr>
        <a:xfrm>
          <a:off x="15430500" y="12941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4335</xdr:rowOff>
    </xdr:from>
    <xdr:ext cx="534377" cy="259045"/>
    <xdr:sp macro="" textlink="">
      <xdr:nvSpPr>
        <xdr:cNvPr id="606" name="テキスト ボックス 605"/>
        <xdr:cNvSpPr txBox="1"/>
      </xdr:nvSpPr>
      <xdr:spPr>
        <a:xfrm>
          <a:off x="15214111" y="130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83214</xdr:rowOff>
    </xdr:from>
    <xdr:to>
      <xdr:col>21</xdr:col>
      <xdr:colOff>212725</xdr:colOff>
      <xdr:row>76</xdr:row>
      <xdr:rowOff>13364</xdr:rowOff>
    </xdr:to>
    <xdr:sp macro="" textlink="">
      <xdr:nvSpPr>
        <xdr:cNvPr id="607" name="円/楕円 606"/>
        <xdr:cNvSpPr/>
      </xdr:nvSpPr>
      <xdr:spPr>
        <a:xfrm>
          <a:off x="14541500" y="129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4491</xdr:rowOff>
    </xdr:from>
    <xdr:ext cx="534377" cy="259045"/>
    <xdr:sp macro="" textlink="">
      <xdr:nvSpPr>
        <xdr:cNvPr id="608" name="テキスト ボックス 607"/>
        <xdr:cNvSpPr txBox="1"/>
      </xdr:nvSpPr>
      <xdr:spPr>
        <a:xfrm>
          <a:off x="14325111" y="130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82076</xdr:rowOff>
    </xdr:from>
    <xdr:to>
      <xdr:col>20</xdr:col>
      <xdr:colOff>9525</xdr:colOff>
      <xdr:row>76</xdr:row>
      <xdr:rowOff>12226</xdr:rowOff>
    </xdr:to>
    <xdr:sp macro="" textlink="">
      <xdr:nvSpPr>
        <xdr:cNvPr id="609" name="円/楕円 608"/>
        <xdr:cNvSpPr/>
      </xdr:nvSpPr>
      <xdr:spPr>
        <a:xfrm>
          <a:off x="13652500" y="129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3353</xdr:rowOff>
    </xdr:from>
    <xdr:ext cx="534377" cy="259045"/>
    <xdr:sp macro="" textlink="">
      <xdr:nvSpPr>
        <xdr:cNvPr id="610" name="テキスト ボックス 609"/>
        <xdr:cNvSpPr txBox="1"/>
      </xdr:nvSpPr>
      <xdr:spPr>
        <a:xfrm>
          <a:off x="13436111" y="1303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119384</xdr:rowOff>
    </xdr:from>
    <xdr:to>
      <xdr:col>18</xdr:col>
      <xdr:colOff>492125</xdr:colOff>
      <xdr:row>75</xdr:row>
      <xdr:rowOff>49534</xdr:rowOff>
    </xdr:to>
    <xdr:sp macro="" textlink="">
      <xdr:nvSpPr>
        <xdr:cNvPr id="611" name="円/楕円 610"/>
        <xdr:cNvSpPr/>
      </xdr:nvSpPr>
      <xdr:spPr>
        <a:xfrm>
          <a:off x="12763500" y="12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66061</xdr:rowOff>
    </xdr:from>
    <xdr:ext cx="534377" cy="259045"/>
    <xdr:sp macro="" textlink="">
      <xdr:nvSpPr>
        <xdr:cNvPr id="612" name="テキスト ボックス 611"/>
        <xdr:cNvSpPr txBox="1"/>
      </xdr:nvSpPr>
      <xdr:spPr>
        <a:xfrm>
          <a:off x="12547111" y="125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68007</xdr:rowOff>
    </xdr:from>
    <xdr:to>
      <xdr:col>23</xdr:col>
      <xdr:colOff>517525</xdr:colOff>
      <xdr:row>97</xdr:row>
      <xdr:rowOff>58913</xdr:rowOff>
    </xdr:to>
    <xdr:cxnSp macro="">
      <xdr:nvCxnSpPr>
        <xdr:cNvPr id="639" name="直線コネクタ 638"/>
        <xdr:cNvCxnSpPr/>
      </xdr:nvCxnSpPr>
      <xdr:spPr>
        <a:xfrm flipV="1">
          <a:off x="15481300" y="16527207"/>
          <a:ext cx="838200" cy="1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19772</xdr:rowOff>
    </xdr:from>
    <xdr:to>
      <xdr:col>22</xdr:col>
      <xdr:colOff>365125</xdr:colOff>
      <xdr:row>97</xdr:row>
      <xdr:rowOff>58913</xdr:rowOff>
    </xdr:to>
    <xdr:cxnSp macro="">
      <xdr:nvCxnSpPr>
        <xdr:cNvPr id="642" name="直線コネクタ 641"/>
        <xdr:cNvCxnSpPr/>
      </xdr:nvCxnSpPr>
      <xdr:spPr>
        <a:xfrm>
          <a:off x="14592300" y="16307522"/>
          <a:ext cx="889000" cy="3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19772</xdr:rowOff>
    </xdr:from>
    <xdr:to>
      <xdr:col>21</xdr:col>
      <xdr:colOff>161925</xdr:colOff>
      <xdr:row>97</xdr:row>
      <xdr:rowOff>84745</xdr:rowOff>
    </xdr:to>
    <xdr:cxnSp macro="">
      <xdr:nvCxnSpPr>
        <xdr:cNvPr id="645" name="直線コネクタ 644"/>
        <xdr:cNvCxnSpPr/>
      </xdr:nvCxnSpPr>
      <xdr:spPr>
        <a:xfrm flipV="1">
          <a:off x="13703300" y="16307522"/>
          <a:ext cx="889000" cy="40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81138</xdr:rowOff>
    </xdr:from>
    <xdr:to>
      <xdr:col>19</xdr:col>
      <xdr:colOff>644525</xdr:colOff>
      <xdr:row>97</xdr:row>
      <xdr:rowOff>84745</xdr:rowOff>
    </xdr:to>
    <xdr:cxnSp macro="">
      <xdr:nvCxnSpPr>
        <xdr:cNvPr id="648" name="直線コネクタ 647"/>
        <xdr:cNvCxnSpPr/>
      </xdr:nvCxnSpPr>
      <xdr:spPr>
        <a:xfrm>
          <a:off x="12814300" y="16711788"/>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0" name="テキスト ボックス 649"/>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2" name="テキスト ボックス 651"/>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17207</xdr:rowOff>
    </xdr:from>
    <xdr:to>
      <xdr:col>23</xdr:col>
      <xdr:colOff>568325</xdr:colOff>
      <xdr:row>96</xdr:row>
      <xdr:rowOff>118807</xdr:rowOff>
    </xdr:to>
    <xdr:sp macro="" textlink="">
      <xdr:nvSpPr>
        <xdr:cNvPr id="658" name="円/楕円 657"/>
        <xdr:cNvSpPr/>
      </xdr:nvSpPr>
      <xdr:spPr>
        <a:xfrm>
          <a:off x="16268700" y="164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40084</xdr:rowOff>
    </xdr:from>
    <xdr:ext cx="534377" cy="259045"/>
    <xdr:sp macro="" textlink="">
      <xdr:nvSpPr>
        <xdr:cNvPr id="659" name="積立金該当値テキスト"/>
        <xdr:cNvSpPr txBox="1"/>
      </xdr:nvSpPr>
      <xdr:spPr>
        <a:xfrm>
          <a:off x="16370300" y="163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8113</xdr:rowOff>
    </xdr:from>
    <xdr:to>
      <xdr:col>22</xdr:col>
      <xdr:colOff>415925</xdr:colOff>
      <xdr:row>97</xdr:row>
      <xdr:rowOff>109713</xdr:rowOff>
    </xdr:to>
    <xdr:sp macro="" textlink="">
      <xdr:nvSpPr>
        <xdr:cNvPr id="660" name="円/楕円 659"/>
        <xdr:cNvSpPr/>
      </xdr:nvSpPr>
      <xdr:spPr>
        <a:xfrm>
          <a:off x="15430500" y="166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100840</xdr:rowOff>
    </xdr:from>
    <xdr:ext cx="534377" cy="259045"/>
    <xdr:sp macro="" textlink="">
      <xdr:nvSpPr>
        <xdr:cNvPr id="661" name="テキスト ボックス 660"/>
        <xdr:cNvSpPr txBox="1"/>
      </xdr:nvSpPr>
      <xdr:spPr>
        <a:xfrm>
          <a:off x="15214111" y="167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140422</xdr:rowOff>
    </xdr:from>
    <xdr:to>
      <xdr:col>21</xdr:col>
      <xdr:colOff>212725</xdr:colOff>
      <xdr:row>95</xdr:row>
      <xdr:rowOff>70572</xdr:rowOff>
    </xdr:to>
    <xdr:sp macro="" textlink="">
      <xdr:nvSpPr>
        <xdr:cNvPr id="662" name="円/楕円 661"/>
        <xdr:cNvSpPr/>
      </xdr:nvSpPr>
      <xdr:spPr>
        <a:xfrm>
          <a:off x="14541500" y="1625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87099</xdr:rowOff>
    </xdr:from>
    <xdr:ext cx="599010" cy="259045"/>
    <xdr:sp macro="" textlink="">
      <xdr:nvSpPr>
        <xdr:cNvPr id="663" name="テキスト ボックス 662"/>
        <xdr:cNvSpPr txBox="1"/>
      </xdr:nvSpPr>
      <xdr:spPr>
        <a:xfrm>
          <a:off x="14292794" y="1603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33945</xdr:rowOff>
    </xdr:from>
    <xdr:to>
      <xdr:col>20</xdr:col>
      <xdr:colOff>9525</xdr:colOff>
      <xdr:row>97</xdr:row>
      <xdr:rowOff>135545</xdr:rowOff>
    </xdr:to>
    <xdr:sp macro="" textlink="">
      <xdr:nvSpPr>
        <xdr:cNvPr id="664" name="円/楕円 663"/>
        <xdr:cNvSpPr/>
      </xdr:nvSpPr>
      <xdr:spPr>
        <a:xfrm>
          <a:off x="13652500" y="166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152072</xdr:rowOff>
    </xdr:from>
    <xdr:ext cx="534377" cy="259045"/>
    <xdr:sp macro="" textlink="">
      <xdr:nvSpPr>
        <xdr:cNvPr id="665" name="テキスト ボックス 664"/>
        <xdr:cNvSpPr txBox="1"/>
      </xdr:nvSpPr>
      <xdr:spPr>
        <a:xfrm>
          <a:off x="13436111" y="1643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30338</xdr:rowOff>
    </xdr:from>
    <xdr:to>
      <xdr:col>18</xdr:col>
      <xdr:colOff>492125</xdr:colOff>
      <xdr:row>97</xdr:row>
      <xdr:rowOff>131938</xdr:rowOff>
    </xdr:to>
    <xdr:sp macro="" textlink="">
      <xdr:nvSpPr>
        <xdr:cNvPr id="666" name="円/楕円 665"/>
        <xdr:cNvSpPr/>
      </xdr:nvSpPr>
      <xdr:spPr>
        <a:xfrm>
          <a:off x="12763500" y="166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148465</xdr:rowOff>
    </xdr:from>
    <xdr:ext cx="534377" cy="259045"/>
    <xdr:sp macro="" textlink="">
      <xdr:nvSpPr>
        <xdr:cNvPr id="667" name="テキスト ボックス 666"/>
        <xdr:cNvSpPr txBox="1"/>
      </xdr:nvSpPr>
      <xdr:spPr>
        <a:xfrm>
          <a:off x="12547111" y="164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117602</xdr:rowOff>
    </xdr:from>
    <xdr:to>
      <xdr:col>32</xdr:col>
      <xdr:colOff>187325</xdr:colOff>
      <xdr:row>39</xdr:row>
      <xdr:rowOff>40640</xdr:rowOff>
    </xdr:to>
    <xdr:cxnSp macro="">
      <xdr:nvCxnSpPr>
        <xdr:cNvPr id="696" name="直線コネクタ 695"/>
        <xdr:cNvCxnSpPr/>
      </xdr:nvCxnSpPr>
      <xdr:spPr>
        <a:xfrm>
          <a:off x="21323300" y="6632702"/>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128397</xdr:rowOff>
    </xdr:from>
    <xdr:to>
      <xdr:col>31</xdr:col>
      <xdr:colOff>34925</xdr:colOff>
      <xdr:row>38</xdr:row>
      <xdr:rowOff>117602</xdr:rowOff>
    </xdr:to>
    <xdr:cxnSp macro="">
      <xdr:nvCxnSpPr>
        <xdr:cNvPr id="699" name="直線コネクタ 698"/>
        <xdr:cNvCxnSpPr/>
      </xdr:nvCxnSpPr>
      <xdr:spPr>
        <a:xfrm>
          <a:off x="20434300" y="5957697"/>
          <a:ext cx="889000" cy="67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128397</xdr:rowOff>
    </xdr:from>
    <xdr:to>
      <xdr:col>29</xdr:col>
      <xdr:colOff>517525</xdr:colOff>
      <xdr:row>39</xdr:row>
      <xdr:rowOff>40767</xdr:rowOff>
    </xdr:to>
    <xdr:cxnSp macro="">
      <xdr:nvCxnSpPr>
        <xdr:cNvPr id="702" name="直線コネクタ 701"/>
        <xdr:cNvCxnSpPr/>
      </xdr:nvCxnSpPr>
      <xdr:spPr>
        <a:xfrm flipV="1">
          <a:off x="19545300" y="5957697"/>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56278</xdr:rowOff>
    </xdr:from>
    <xdr:ext cx="469744" cy="259045"/>
    <xdr:sp macro="" textlink="">
      <xdr:nvSpPr>
        <xdr:cNvPr id="704" name="テキスト ボックス 703"/>
        <xdr:cNvSpPr txBox="1"/>
      </xdr:nvSpPr>
      <xdr:spPr>
        <a:xfrm>
          <a:off x="20199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40767</xdr:rowOff>
    </xdr:from>
    <xdr:to>
      <xdr:col>28</xdr:col>
      <xdr:colOff>314325</xdr:colOff>
      <xdr:row>39</xdr:row>
      <xdr:rowOff>41275</xdr:rowOff>
    </xdr:to>
    <xdr:cxnSp macro="">
      <xdr:nvCxnSpPr>
        <xdr:cNvPr id="705" name="直線コネクタ 704"/>
        <xdr:cNvCxnSpPr/>
      </xdr:nvCxnSpPr>
      <xdr:spPr>
        <a:xfrm flipV="1">
          <a:off x="18656300" y="672731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161290</xdr:rowOff>
    </xdr:from>
    <xdr:to>
      <xdr:col>32</xdr:col>
      <xdr:colOff>238125</xdr:colOff>
      <xdr:row>39</xdr:row>
      <xdr:rowOff>91440</xdr:rowOff>
    </xdr:to>
    <xdr:sp macro="" textlink="">
      <xdr:nvSpPr>
        <xdr:cNvPr id="715" name="円/楕円 714"/>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76217</xdr:rowOff>
    </xdr:from>
    <xdr:ext cx="313932" cy="259045"/>
    <xdr:sp macro="" textlink="">
      <xdr:nvSpPr>
        <xdr:cNvPr id="716" name="投資及び出資金該当値テキスト"/>
        <xdr:cNvSpPr txBox="1"/>
      </xdr:nvSpPr>
      <xdr:spPr>
        <a:xfrm>
          <a:off x="22212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66802</xdr:rowOff>
    </xdr:from>
    <xdr:to>
      <xdr:col>31</xdr:col>
      <xdr:colOff>85725</xdr:colOff>
      <xdr:row>38</xdr:row>
      <xdr:rowOff>168402</xdr:rowOff>
    </xdr:to>
    <xdr:sp macro="" textlink="">
      <xdr:nvSpPr>
        <xdr:cNvPr id="717" name="円/楕円 716"/>
        <xdr:cNvSpPr/>
      </xdr:nvSpPr>
      <xdr:spPr>
        <a:xfrm>
          <a:off x="21272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159529</xdr:rowOff>
    </xdr:from>
    <xdr:ext cx="378565" cy="259045"/>
    <xdr:sp macro="" textlink="">
      <xdr:nvSpPr>
        <xdr:cNvPr id="718" name="テキスト ボックス 717"/>
        <xdr:cNvSpPr txBox="1"/>
      </xdr:nvSpPr>
      <xdr:spPr>
        <a:xfrm>
          <a:off x="21134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77597</xdr:rowOff>
    </xdr:from>
    <xdr:to>
      <xdr:col>29</xdr:col>
      <xdr:colOff>568325</xdr:colOff>
      <xdr:row>35</xdr:row>
      <xdr:rowOff>7747</xdr:rowOff>
    </xdr:to>
    <xdr:sp macro="" textlink="">
      <xdr:nvSpPr>
        <xdr:cNvPr id="719" name="円/楕円 718"/>
        <xdr:cNvSpPr/>
      </xdr:nvSpPr>
      <xdr:spPr>
        <a:xfrm>
          <a:off x="20383500" y="59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24274</xdr:rowOff>
    </xdr:from>
    <xdr:ext cx="469744" cy="259045"/>
    <xdr:sp macro="" textlink="">
      <xdr:nvSpPr>
        <xdr:cNvPr id="720" name="テキスト ボックス 719"/>
        <xdr:cNvSpPr txBox="1"/>
      </xdr:nvSpPr>
      <xdr:spPr>
        <a:xfrm>
          <a:off x="20199427" y="56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161417</xdr:rowOff>
    </xdr:from>
    <xdr:to>
      <xdr:col>28</xdr:col>
      <xdr:colOff>365125</xdr:colOff>
      <xdr:row>39</xdr:row>
      <xdr:rowOff>91567</xdr:rowOff>
    </xdr:to>
    <xdr:sp macro="" textlink="">
      <xdr:nvSpPr>
        <xdr:cNvPr id="721" name="円/楕円 720"/>
        <xdr:cNvSpPr/>
      </xdr:nvSpPr>
      <xdr:spPr>
        <a:xfrm>
          <a:off x="19494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82694</xdr:rowOff>
    </xdr:from>
    <xdr:ext cx="313932" cy="259045"/>
    <xdr:sp macro="" textlink="">
      <xdr:nvSpPr>
        <xdr:cNvPr id="722" name="テキスト ボックス 721"/>
        <xdr:cNvSpPr txBox="1"/>
      </xdr:nvSpPr>
      <xdr:spPr>
        <a:xfrm>
          <a:off x="19388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161925</xdr:rowOff>
    </xdr:from>
    <xdr:to>
      <xdr:col>27</xdr:col>
      <xdr:colOff>161925</xdr:colOff>
      <xdr:row>39</xdr:row>
      <xdr:rowOff>92075</xdr:rowOff>
    </xdr:to>
    <xdr:sp macro="" textlink="">
      <xdr:nvSpPr>
        <xdr:cNvPr id="723" name="円/楕円 722"/>
        <xdr:cNvSpPr/>
      </xdr:nvSpPr>
      <xdr:spPr>
        <a:xfrm>
          <a:off x="18605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83202</xdr:rowOff>
    </xdr:from>
    <xdr:ext cx="313932" cy="259045"/>
    <xdr:sp macro="" textlink="">
      <xdr:nvSpPr>
        <xdr:cNvPr id="724" name="テキスト ボックス 723"/>
        <xdr:cNvSpPr txBox="1"/>
      </xdr:nvSpPr>
      <xdr:spPr>
        <a:xfrm>
          <a:off x="18499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25553</xdr:rowOff>
    </xdr:from>
    <xdr:to>
      <xdr:col>32</xdr:col>
      <xdr:colOff>187325</xdr:colOff>
      <xdr:row>59</xdr:row>
      <xdr:rowOff>35763</xdr:rowOff>
    </xdr:to>
    <xdr:cxnSp macro="">
      <xdr:nvCxnSpPr>
        <xdr:cNvPr id="753" name="直線コネクタ 752"/>
        <xdr:cNvCxnSpPr/>
      </xdr:nvCxnSpPr>
      <xdr:spPr>
        <a:xfrm>
          <a:off x="21323300" y="10141103"/>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10237</xdr:rowOff>
    </xdr:from>
    <xdr:to>
      <xdr:col>31</xdr:col>
      <xdr:colOff>34925</xdr:colOff>
      <xdr:row>59</xdr:row>
      <xdr:rowOff>25553</xdr:rowOff>
    </xdr:to>
    <xdr:cxnSp macro="">
      <xdr:nvCxnSpPr>
        <xdr:cNvPr id="756" name="直線コネクタ 755"/>
        <xdr:cNvCxnSpPr/>
      </xdr:nvCxnSpPr>
      <xdr:spPr>
        <a:xfrm>
          <a:off x="20434300" y="10125787"/>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10237</xdr:rowOff>
    </xdr:from>
    <xdr:to>
      <xdr:col>29</xdr:col>
      <xdr:colOff>517525</xdr:colOff>
      <xdr:row>59</xdr:row>
      <xdr:rowOff>28677</xdr:rowOff>
    </xdr:to>
    <xdr:cxnSp macro="">
      <xdr:nvCxnSpPr>
        <xdr:cNvPr id="759" name="直線コネクタ 758"/>
        <xdr:cNvCxnSpPr/>
      </xdr:nvCxnSpPr>
      <xdr:spPr>
        <a:xfrm flipV="1">
          <a:off x="19545300" y="10125787"/>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11303</xdr:rowOff>
    </xdr:from>
    <xdr:to>
      <xdr:col>28</xdr:col>
      <xdr:colOff>314325</xdr:colOff>
      <xdr:row>59</xdr:row>
      <xdr:rowOff>28677</xdr:rowOff>
    </xdr:to>
    <xdr:cxnSp macro="">
      <xdr:nvCxnSpPr>
        <xdr:cNvPr id="762" name="直線コネクタ 761"/>
        <xdr:cNvCxnSpPr/>
      </xdr:nvCxnSpPr>
      <xdr:spPr>
        <a:xfrm>
          <a:off x="18656300" y="1012685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156413</xdr:rowOff>
    </xdr:from>
    <xdr:to>
      <xdr:col>32</xdr:col>
      <xdr:colOff>238125</xdr:colOff>
      <xdr:row>59</xdr:row>
      <xdr:rowOff>86563</xdr:rowOff>
    </xdr:to>
    <xdr:sp macro="" textlink="">
      <xdr:nvSpPr>
        <xdr:cNvPr id="772" name="円/楕円 771"/>
        <xdr:cNvSpPr/>
      </xdr:nvSpPr>
      <xdr:spPr>
        <a:xfrm>
          <a:off x="221107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71340</xdr:rowOff>
    </xdr:from>
    <xdr:ext cx="378565" cy="259045"/>
    <xdr:sp macro="" textlink="">
      <xdr:nvSpPr>
        <xdr:cNvPr id="773" name="貸付金該当値テキスト"/>
        <xdr:cNvSpPr txBox="1"/>
      </xdr:nvSpPr>
      <xdr:spPr>
        <a:xfrm>
          <a:off x="22212300" y="100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146203</xdr:rowOff>
    </xdr:from>
    <xdr:to>
      <xdr:col>31</xdr:col>
      <xdr:colOff>85725</xdr:colOff>
      <xdr:row>59</xdr:row>
      <xdr:rowOff>76353</xdr:rowOff>
    </xdr:to>
    <xdr:sp macro="" textlink="">
      <xdr:nvSpPr>
        <xdr:cNvPr id="774" name="円/楕円 773"/>
        <xdr:cNvSpPr/>
      </xdr:nvSpPr>
      <xdr:spPr>
        <a:xfrm>
          <a:off x="21272500" y="10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67480</xdr:rowOff>
    </xdr:from>
    <xdr:ext cx="378565" cy="259045"/>
    <xdr:sp macro="" textlink="">
      <xdr:nvSpPr>
        <xdr:cNvPr id="775" name="テキスト ボックス 774"/>
        <xdr:cNvSpPr txBox="1"/>
      </xdr:nvSpPr>
      <xdr:spPr>
        <a:xfrm>
          <a:off x="21134017" y="1018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130887</xdr:rowOff>
    </xdr:from>
    <xdr:to>
      <xdr:col>29</xdr:col>
      <xdr:colOff>568325</xdr:colOff>
      <xdr:row>59</xdr:row>
      <xdr:rowOff>61037</xdr:rowOff>
    </xdr:to>
    <xdr:sp macro="" textlink="">
      <xdr:nvSpPr>
        <xdr:cNvPr id="776" name="円/楕円 775"/>
        <xdr:cNvSpPr/>
      </xdr:nvSpPr>
      <xdr:spPr>
        <a:xfrm>
          <a:off x="203835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52164</xdr:rowOff>
    </xdr:from>
    <xdr:ext cx="378565" cy="259045"/>
    <xdr:sp macro="" textlink="">
      <xdr:nvSpPr>
        <xdr:cNvPr id="777" name="テキスト ボックス 776"/>
        <xdr:cNvSpPr txBox="1"/>
      </xdr:nvSpPr>
      <xdr:spPr>
        <a:xfrm>
          <a:off x="20245017" y="10167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149327</xdr:rowOff>
    </xdr:from>
    <xdr:to>
      <xdr:col>28</xdr:col>
      <xdr:colOff>365125</xdr:colOff>
      <xdr:row>59</xdr:row>
      <xdr:rowOff>79477</xdr:rowOff>
    </xdr:to>
    <xdr:sp macro="" textlink="">
      <xdr:nvSpPr>
        <xdr:cNvPr id="778" name="円/楕円 777"/>
        <xdr:cNvSpPr/>
      </xdr:nvSpPr>
      <xdr:spPr>
        <a:xfrm>
          <a:off x="19494500" y="100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70604</xdr:rowOff>
    </xdr:from>
    <xdr:ext cx="378565" cy="259045"/>
    <xdr:sp macro="" textlink="">
      <xdr:nvSpPr>
        <xdr:cNvPr id="779" name="テキスト ボックス 778"/>
        <xdr:cNvSpPr txBox="1"/>
      </xdr:nvSpPr>
      <xdr:spPr>
        <a:xfrm>
          <a:off x="19356017" y="101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131953</xdr:rowOff>
    </xdr:from>
    <xdr:to>
      <xdr:col>27</xdr:col>
      <xdr:colOff>161925</xdr:colOff>
      <xdr:row>59</xdr:row>
      <xdr:rowOff>62103</xdr:rowOff>
    </xdr:to>
    <xdr:sp macro="" textlink="">
      <xdr:nvSpPr>
        <xdr:cNvPr id="780" name="円/楕円 779"/>
        <xdr:cNvSpPr/>
      </xdr:nvSpPr>
      <xdr:spPr>
        <a:xfrm>
          <a:off x="18605500" y="100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53230</xdr:rowOff>
    </xdr:from>
    <xdr:ext cx="378565" cy="259045"/>
    <xdr:sp macro="" textlink="">
      <xdr:nvSpPr>
        <xdr:cNvPr id="781" name="テキスト ボックス 780"/>
        <xdr:cNvSpPr txBox="1"/>
      </xdr:nvSpPr>
      <xdr:spPr>
        <a:xfrm>
          <a:off x="18467017" y="1016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71273</xdr:rowOff>
    </xdr:from>
    <xdr:to>
      <xdr:col>32</xdr:col>
      <xdr:colOff>187325</xdr:colOff>
      <xdr:row>77</xdr:row>
      <xdr:rowOff>72782</xdr:rowOff>
    </xdr:to>
    <xdr:cxnSp macro="">
      <xdr:nvCxnSpPr>
        <xdr:cNvPr id="810" name="直線コネクタ 809"/>
        <xdr:cNvCxnSpPr/>
      </xdr:nvCxnSpPr>
      <xdr:spPr>
        <a:xfrm flipV="1">
          <a:off x="21323300" y="13272923"/>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72782</xdr:rowOff>
    </xdr:from>
    <xdr:to>
      <xdr:col>31</xdr:col>
      <xdr:colOff>34925</xdr:colOff>
      <xdr:row>77</xdr:row>
      <xdr:rowOff>90742</xdr:rowOff>
    </xdr:to>
    <xdr:cxnSp macro="">
      <xdr:nvCxnSpPr>
        <xdr:cNvPr id="813" name="直線コネクタ 812"/>
        <xdr:cNvCxnSpPr/>
      </xdr:nvCxnSpPr>
      <xdr:spPr>
        <a:xfrm flipV="1">
          <a:off x="20434300" y="1327443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90742</xdr:rowOff>
    </xdr:from>
    <xdr:to>
      <xdr:col>29</xdr:col>
      <xdr:colOff>517525</xdr:colOff>
      <xdr:row>77</xdr:row>
      <xdr:rowOff>92739</xdr:rowOff>
    </xdr:to>
    <xdr:cxnSp macro="">
      <xdr:nvCxnSpPr>
        <xdr:cNvPr id="816" name="直線コネクタ 815"/>
        <xdr:cNvCxnSpPr/>
      </xdr:nvCxnSpPr>
      <xdr:spPr>
        <a:xfrm flipV="1">
          <a:off x="19545300" y="13292392"/>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91573</xdr:rowOff>
    </xdr:from>
    <xdr:to>
      <xdr:col>28</xdr:col>
      <xdr:colOff>314325</xdr:colOff>
      <xdr:row>77</xdr:row>
      <xdr:rowOff>92739</xdr:rowOff>
    </xdr:to>
    <xdr:cxnSp macro="">
      <xdr:nvCxnSpPr>
        <xdr:cNvPr id="819" name="直線コネクタ 818"/>
        <xdr:cNvCxnSpPr/>
      </xdr:nvCxnSpPr>
      <xdr:spPr>
        <a:xfrm>
          <a:off x="18656300" y="1329322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20473</xdr:rowOff>
    </xdr:from>
    <xdr:to>
      <xdr:col>32</xdr:col>
      <xdr:colOff>238125</xdr:colOff>
      <xdr:row>77</xdr:row>
      <xdr:rowOff>122073</xdr:rowOff>
    </xdr:to>
    <xdr:sp macro="" textlink="">
      <xdr:nvSpPr>
        <xdr:cNvPr id="829" name="円/楕円 828"/>
        <xdr:cNvSpPr/>
      </xdr:nvSpPr>
      <xdr:spPr>
        <a:xfrm>
          <a:off x="22110700" y="132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106850</xdr:rowOff>
    </xdr:from>
    <xdr:ext cx="534377" cy="259045"/>
    <xdr:sp macro="" textlink="">
      <xdr:nvSpPr>
        <xdr:cNvPr id="830" name="繰出金該当値テキスト"/>
        <xdr:cNvSpPr txBox="1"/>
      </xdr:nvSpPr>
      <xdr:spPr>
        <a:xfrm>
          <a:off x="22212300" y="131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41,480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21982</xdr:rowOff>
    </xdr:from>
    <xdr:to>
      <xdr:col>31</xdr:col>
      <xdr:colOff>85725</xdr:colOff>
      <xdr:row>77</xdr:row>
      <xdr:rowOff>123582</xdr:rowOff>
    </xdr:to>
    <xdr:sp macro="" textlink="">
      <xdr:nvSpPr>
        <xdr:cNvPr id="831" name="円/楕円 830"/>
        <xdr:cNvSpPr/>
      </xdr:nvSpPr>
      <xdr:spPr>
        <a:xfrm>
          <a:off x="21272500" y="1322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114709</xdr:rowOff>
    </xdr:from>
    <xdr:ext cx="534377" cy="259045"/>
    <xdr:sp macro="" textlink="">
      <xdr:nvSpPr>
        <xdr:cNvPr id="832" name="テキスト ボックス 831"/>
        <xdr:cNvSpPr txBox="1"/>
      </xdr:nvSpPr>
      <xdr:spPr>
        <a:xfrm>
          <a:off x="21056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39942</xdr:rowOff>
    </xdr:from>
    <xdr:to>
      <xdr:col>29</xdr:col>
      <xdr:colOff>568325</xdr:colOff>
      <xdr:row>77</xdr:row>
      <xdr:rowOff>141542</xdr:rowOff>
    </xdr:to>
    <xdr:sp macro="" textlink="">
      <xdr:nvSpPr>
        <xdr:cNvPr id="833" name="円/楕円 832"/>
        <xdr:cNvSpPr/>
      </xdr:nvSpPr>
      <xdr:spPr>
        <a:xfrm>
          <a:off x="20383500" y="132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132669</xdr:rowOff>
    </xdr:from>
    <xdr:ext cx="534377" cy="259045"/>
    <xdr:sp macro="" textlink="">
      <xdr:nvSpPr>
        <xdr:cNvPr id="834" name="テキスト ボックス 833"/>
        <xdr:cNvSpPr txBox="1"/>
      </xdr:nvSpPr>
      <xdr:spPr>
        <a:xfrm>
          <a:off x="20167111" y="1333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41939</xdr:rowOff>
    </xdr:from>
    <xdr:to>
      <xdr:col>28</xdr:col>
      <xdr:colOff>365125</xdr:colOff>
      <xdr:row>77</xdr:row>
      <xdr:rowOff>143539</xdr:rowOff>
    </xdr:to>
    <xdr:sp macro="" textlink="">
      <xdr:nvSpPr>
        <xdr:cNvPr id="835" name="円/楕円 834"/>
        <xdr:cNvSpPr/>
      </xdr:nvSpPr>
      <xdr:spPr>
        <a:xfrm>
          <a:off x="19494500" y="132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134666</xdr:rowOff>
    </xdr:from>
    <xdr:ext cx="534377" cy="259045"/>
    <xdr:sp macro="" textlink="">
      <xdr:nvSpPr>
        <xdr:cNvPr id="836" name="テキスト ボックス 835"/>
        <xdr:cNvSpPr txBox="1"/>
      </xdr:nvSpPr>
      <xdr:spPr>
        <a:xfrm>
          <a:off x="19278111" y="133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40773</xdr:rowOff>
    </xdr:from>
    <xdr:to>
      <xdr:col>27</xdr:col>
      <xdr:colOff>161925</xdr:colOff>
      <xdr:row>77</xdr:row>
      <xdr:rowOff>142373</xdr:rowOff>
    </xdr:to>
    <xdr:sp macro="" textlink="">
      <xdr:nvSpPr>
        <xdr:cNvPr id="837" name="円/楕円 836"/>
        <xdr:cNvSpPr/>
      </xdr:nvSpPr>
      <xdr:spPr>
        <a:xfrm>
          <a:off x="18605500" y="132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133500</xdr:rowOff>
    </xdr:from>
    <xdr:ext cx="534377" cy="259045"/>
    <xdr:sp macro="" textlink="">
      <xdr:nvSpPr>
        <xdr:cNvPr id="838" name="テキスト ボックス 837"/>
        <xdr:cNvSpPr txBox="1"/>
      </xdr:nvSpPr>
      <xdr:spPr>
        <a:xfrm>
          <a:off x="18389111" y="133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ysClr val="windowText" lastClr="000000"/>
              </a:solidFill>
              <a:latin typeface="+mn-lt"/>
              <a:ea typeface="+mn-ea"/>
              <a:cs typeface="+mn-cs"/>
            </a:rPr>
            <a:t>歳出決算総額は、住民一人当たり</a:t>
          </a:r>
          <a:r>
            <a:rPr lang="en-US" altLang="ja-JP" sz="1200" b="0" i="0" u="none" strike="noStrike" baseline="0" smtClean="0">
              <a:solidFill>
                <a:sysClr val="windowText" lastClr="000000"/>
              </a:solidFill>
              <a:latin typeface="+mn-lt"/>
              <a:ea typeface="+mn-ea"/>
              <a:cs typeface="+mn-cs"/>
            </a:rPr>
            <a:t>723</a:t>
          </a:r>
          <a:r>
            <a:rPr lang="ja-JP" altLang="en-US" sz="1200" b="0" i="0" u="none" strike="noStrike" baseline="0" smtClean="0">
              <a:solidFill>
                <a:sysClr val="windowText" lastClr="000000"/>
              </a:solidFill>
              <a:latin typeface="+mn-lt"/>
              <a:ea typeface="+mn-ea"/>
              <a:cs typeface="+mn-cs"/>
            </a:rPr>
            <a:t>千円となっている。</a:t>
          </a:r>
          <a:endParaRPr lang="en-US" altLang="ja-JP" sz="1200" b="0" i="0" u="none" strike="noStrike" baseline="0" smtClean="0">
            <a:solidFill>
              <a:sysClr val="windowText" lastClr="000000"/>
            </a:solidFill>
            <a:latin typeface="+mn-lt"/>
            <a:ea typeface="+mn-ea"/>
            <a:cs typeface="+mn-cs"/>
          </a:endParaRPr>
        </a:p>
        <a:p>
          <a:r>
            <a:rPr lang="ja-JP" altLang="en-US" sz="1200" b="0" i="0" u="none" strike="noStrike" baseline="0" smtClean="0">
              <a:solidFill>
                <a:sysClr val="windowText" lastClr="000000"/>
              </a:solidFill>
              <a:latin typeface="+mn-lt"/>
              <a:ea typeface="+mn-ea"/>
              <a:cs typeface="+mn-cs"/>
            </a:rPr>
            <a:t>主な構成項目である普通建設事業費は住民一人当たり</a:t>
          </a:r>
          <a:r>
            <a:rPr lang="en-US" altLang="ja-JP" sz="1200" b="0" i="0" u="none" strike="noStrike" baseline="0" smtClean="0">
              <a:solidFill>
                <a:sysClr val="windowText" lastClr="000000"/>
              </a:solidFill>
              <a:latin typeface="+mn-lt"/>
              <a:ea typeface="+mn-ea"/>
              <a:cs typeface="+mn-cs"/>
            </a:rPr>
            <a:t>116</a:t>
          </a:r>
          <a:r>
            <a:rPr lang="ja-JP" altLang="en-US" sz="1200" b="0" i="0" u="none" strike="noStrike" baseline="0" smtClean="0">
              <a:solidFill>
                <a:sysClr val="windowText" lastClr="000000"/>
              </a:solidFill>
              <a:latin typeface="+mn-lt"/>
              <a:ea typeface="+mn-ea"/>
              <a:cs typeface="+mn-cs"/>
            </a:rPr>
            <a:t>千円となっており、類似団体と比較して一人当たりコストが高い状況となっている。これは、近年の社総金及び防安金事業の増加等によるものであり、全国並びに県平均と比較しても、高い水準で推移している。</a:t>
          </a:r>
          <a:endParaRPr lang="en-US" altLang="ja-JP" sz="1200" b="0" i="0" u="none" strike="noStrike" baseline="0" smtClean="0">
            <a:solidFill>
              <a:sysClr val="windowText" lastClr="000000"/>
            </a:solidFill>
            <a:latin typeface="+mn-lt"/>
            <a:ea typeface="+mn-ea"/>
            <a:cs typeface="+mn-cs"/>
          </a:endParaRPr>
        </a:p>
        <a:p>
          <a:r>
            <a:rPr lang="ja-JP" altLang="en-US" sz="1200" b="0" i="0" u="none" strike="noStrike" baseline="0" smtClean="0">
              <a:solidFill>
                <a:sysClr val="windowText" lastClr="000000"/>
              </a:solidFill>
              <a:latin typeface="+mn-lt"/>
              <a:ea typeface="+mn-ea"/>
              <a:cs typeface="+mn-cs"/>
            </a:rPr>
            <a:t>このため、公共施設等総合管理計画に基づき、事業の取捨選択を徹底していくことで、事業費の減少を目指すこととしている。 </a:t>
          </a:r>
          <a:endParaRPr kumimoji="1" lang="ja-JP" altLang="en-US" sz="14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145034</xdr:rowOff>
    </xdr:from>
    <xdr:to>
      <xdr:col>6</xdr:col>
      <xdr:colOff>511175</xdr:colOff>
      <xdr:row>35</xdr:row>
      <xdr:rowOff>50419</xdr:rowOff>
    </xdr:to>
    <xdr:cxnSp macro="">
      <xdr:nvCxnSpPr>
        <xdr:cNvPr id="61" name="直線コネクタ 60"/>
        <xdr:cNvCxnSpPr/>
      </xdr:nvCxnSpPr>
      <xdr:spPr>
        <a:xfrm flipV="1">
          <a:off x="3797300" y="5974334"/>
          <a:ext cx="8382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50419</xdr:rowOff>
    </xdr:from>
    <xdr:to>
      <xdr:col>5</xdr:col>
      <xdr:colOff>358775</xdr:colOff>
      <xdr:row>35</xdr:row>
      <xdr:rowOff>110236</xdr:rowOff>
    </xdr:to>
    <xdr:cxnSp macro="">
      <xdr:nvCxnSpPr>
        <xdr:cNvPr id="64" name="直線コネクタ 63"/>
        <xdr:cNvCxnSpPr/>
      </xdr:nvCxnSpPr>
      <xdr:spPr>
        <a:xfrm flipV="1">
          <a:off x="2908300" y="605116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110236</xdr:rowOff>
    </xdr:from>
    <xdr:to>
      <xdr:col>4</xdr:col>
      <xdr:colOff>155575</xdr:colOff>
      <xdr:row>35</xdr:row>
      <xdr:rowOff>123952</xdr:rowOff>
    </xdr:to>
    <xdr:cxnSp macro="">
      <xdr:nvCxnSpPr>
        <xdr:cNvPr id="67" name="直線コネクタ 66"/>
        <xdr:cNvCxnSpPr/>
      </xdr:nvCxnSpPr>
      <xdr:spPr>
        <a:xfrm flipV="1">
          <a:off x="2019300" y="61109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54356</xdr:rowOff>
    </xdr:from>
    <xdr:to>
      <xdr:col>2</xdr:col>
      <xdr:colOff>638175</xdr:colOff>
      <xdr:row>35</xdr:row>
      <xdr:rowOff>123952</xdr:rowOff>
    </xdr:to>
    <xdr:cxnSp macro="">
      <xdr:nvCxnSpPr>
        <xdr:cNvPr id="70" name="直線コネクタ 69"/>
        <xdr:cNvCxnSpPr/>
      </xdr:nvCxnSpPr>
      <xdr:spPr>
        <a:xfrm>
          <a:off x="1130300" y="6055106"/>
          <a:ext cx="8890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94234</xdr:rowOff>
    </xdr:from>
    <xdr:to>
      <xdr:col>6</xdr:col>
      <xdr:colOff>561975</xdr:colOff>
      <xdr:row>35</xdr:row>
      <xdr:rowOff>24384</xdr:rowOff>
    </xdr:to>
    <xdr:sp macro="" textlink="">
      <xdr:nvSpPr>
        <xdr:cNvPr id="80" name="円/楕円 79"/>
        <xdr:cNvSpPr/>
      </xdr:nvSpPr>
      <xdr:spPr>
        <a:xfrm>
          <a:off x="45847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117111</xdr:rowOff>
    </xdr:from>
    <xdr:ext cx="534377" cy="259045"/>
    <xdr:sp macro="" textlink="">
      <xdr:nvSpPr>
        <xdr:cNvPr id="81" name="議会費該当値テキスト"/>
        <xdr:cNvSpPr txBox="1"/>
      </xdr:nvSpPr>
      <xdr:spPr>
        <a:xfrm>
          <a:off x="4686300" y="577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171069</xdr:rowOff>
    </xdr:from>
    <xdr:to>
      <xdr:col>5</xdr:col>
      <xdr:colOff>409575</xdr:colOff>
      <xdr:row>35</xdr:row>
      <xdr:rowOff>101219</xdr:rowOff>
    </xdr:to>
    <xdr:sp macro="" textlink="">
      <xdr:nvSpPr>
        <xdr:cNvPr id="82" name="円/楕円 81"/>
        <xdr:cNvSpPr/>
      </xdr:nvSpPr>
      <xdr:spPr>
        <a:xfrm>
          <a:off x="3746500" y="60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117746</xdr:rowOff>
    </xdr:from>
    <xdr:ext cx="534377" cy="259045"/>
    <xdr:sp macro="" textlink="">
      <xdr:nvSpPr>
        <xdr:cNvPr id="83" name="テキスト ボックス 82"/>
        <xdr:cNvSpPr txBox="1"/>
      </xdr:nvSpPr>
      <xdr:spPr>
        <a:xfrm>
          <a:off x="3530111" y="57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59436</xdr:rowOff>
    </xdr:from>
    <xdr:to>
      <xdr:col>4</xdr:col>
      <xdr:colOff>206375</xdr:colOff>
      <xdr:row>35</xdr:row>
      <xdr:rowOff>161036</xdr:rowOff>
    </xdr:to>
    <xdr:sp macro="" textlink="">
      <xdr:nvSpPr>
        <xdr:cNvPr id="84" name="円/楕円 83"/>
        <xdr:cNvSpPr/>
      </xdr:nvSpPr>
      <xdr:spPr>
        <a:xfrm>
          <a:off x="2857500" y="60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6113</xdr:rowOff>
    </xdr:from>
    <xdr:ext cx="534377" cy="259045"/>
    <xdr:sp macro="" textlink="">
      <xdr:nvSpPr>
        <xdr:cNvPr id="85" name="テキスト ボックス 84"/>
        <xdr:cNvSpPr txBox="1"/>
      </xdr:nvSpPr>
      <xdr:spPr>
        <a:xfrm>
          <a:off x="2641111" y="58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73152</xdr:rowOff>
    </xdr:from>
    <xdr:to>
      <xdr:col>3</xdr:col>
      <xdr:colOff>3175</xdr:colOff>
      <xdr:row>36</xdr:row>
      <xdr:rowOff>3302</xdr:rowOff>
    </xdr:to>
    <xdr:sp macro="" textlink="">
      <xdr:nvSpPr>
        <xdr:cNvPr id="86" name="円/楕円 85"/>
        <xdr:cNvSpPr/>
      </xdr:nvSpPr>
      <xdr:spPr>
        <a:xfrm>
          <a:off x="1968500" y="60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19829</xdr:rowOff>
    </xdr:from>
    <xdr:ext cx="534377" cy="259045"/>
    <xdr:sp macro="" textlink="">
      <xdr:nvSpPr>
        <xdr:cNvPr id="87" name="テキスト ボックス 86"/>
        <xdr:cNvSpPr txBox="1"/>
      </xdr:nvSpPr>
      <xdr:spPr>
        <a:xfrm>
          <a:off x="1752111" y="58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3556</xdr:rowOff>
    </xdr:from>
    <xdr:to>
      <xdr:col>1</xdr:col>
      <xdr:colOff>485775</xdr:colOff>
      <xdr:row>35</xdr:row>
      <xdr:rowOff>105156</xdr:rowOff>
    </xdr:to>
    <xdr:sp macro="" textlink="">
      <xdr:nvSpPr>
        <xdr:cNvPr id="88" name="円/楕円 87"/>
        <xdr:cNvSpPr/>
      </xdr:nvSpPr>
      <xdr:spPr>
        <a:xfrm>
          <a:off x="1079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121683</xdr:rowOff>
    </xdr:from>
    <xdr:ext cx="534377" cy="259045"/>
    <xdr:sp macro="" textlink="">
      <xdr:nvSpPr>
        <xdr:cNvPr id="89" name="テキスト ボックス 88"/>
        <xdr:cNvSpPr txBox="1"/>
      </xdr:nvSpPr>
      <xdr:spPr>
        <a:xfrm>
          <a:off x="863111" y="57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47574</xdr:rowOff>
    </xdr:from>
    <xdr:to>
      <xdr:col>6</xdr:col>
      <xdr:colOff>511175</xdr:colOff>
      <xdr:row>56</xdr:row>
      <xdr:rowOff>163938</xdr:rowOff>
    </xdr:to>
    <xdr:cxnSp macro="">
      <xdr:nvCxnSpPr>
        <xdr:cNvPr id="120" name="直線コネクタ 119"/>
        <xdr:cNvCxnSpPr/>
      </xdr:nvCxnSpPr>
      <xdr:spPr>
        <a:xfrm flipV="1">
          <a:off x="3797300" y="9648774"/>
          <a:ext cx="838200" cy="1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100133</xdr:rowOff>
    </xdr:from>
    <xdr:to>
      <xdr:col>5</xdr:col>
      <xdr:colOff>358775</xdr:colOff>
      <xdr:row>56</xdr:row>
      <xdr:rowOff>163938</xdr:rowOff>
    </xdr:to>
    <xdr:cxnSp macro="">
      <xdr:nvCxnSpPr>
        <xdr:cNvPr id="123" name="直線コネクタ 122"/>
        <xdr:cNvCxnSpPr/>
      </xdr:nvCxnSpPr>
      <xdr:spPr>
        <a:xfrm>
          <a:off x="2908300" y="9529883"/>
          <a:ext cx="889000" cy="2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100133</xdr:rowOff>
    </xdr:from>
    <xdr:to>
      <xdr:col>4</xdr:col>
      <xdr:colOff>155575</xdr:colOff>
      <xdr:row>57</xdr:row>
      <xdr:rowOff>34145</xdr:rowOff>
    </xdr:to>
    <xdr:cxnSp macro="">
      <xdr:nvCxnSpPr>
        <xdr:cNvPr id="126" name="直線コネクタ 125"/>
        <xdr:cNvCxnSpPr/>
      </xdr:nvCxnSpPr>
      <xdr:spPr>
        <a:xfrm flipV="1">
          <a:off x="2019300" y="9529883"/>
          <a:ext cx="889000" cy="27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20655</xdr:rowOff>
    </xdr:from>
    <xdr:to>
      <xdr:col>2</xdr:col>
      <xdr:colOff>638175</xdr:colOff>
      <xdr:row>57</xdr:row>
      <xdr:rowOff>34145</xdr:rowOff>
    </xdr:to>
    <xdr:cxnSp macro="">
      <xdr:nvCxnSpPr>
        <xdr:cNvPr id="129" name="直線コネクタ 128"/>
        <xdr:cNvCxnSpPr/>
      </xdr:nvCxnSpPr>
      <xdr:spPr>
        <a:xfrm>
          <a:off x="1130300" y="9793305"/>
          <a:ext cx="8890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168224</xdr:rowOff>
    </xdr:from>
    <xdr:to>
      <xdr:col>6</xdr:col>
      <xdr:colOff>561975</xdr:colOff>
      <xdr:row>56</xdr:row>
      <xdr:rowOff>98374</xdr:rowOff>
    </xdr:to>
    <xdr:sp macro="" textlink="">
      <xdr:nvSpPr>
        <xdr:cNvPr id="139" name="円/楕円 138"/>
        <xdr:cNvSpPr/>
      </xdr:nvSpPr>
      <xdr:spPr>
        <a:xfrm>
          <a:off x="4584700" y="95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19651</xdr:rowOff>
    </xdr:from>
    <xdr:ext cx="599010" cy="259045"/>
    <xdr:sp macro="" textlink="">
      <xdr:nvSpPr>
        <xdr:cNvPr id="140" name="総務費該当値テキスト"/>
        <xdr:cNvSpPr txBox="1"/>
      </xdr:nvSpPr>
      <xdr:spPr>
        <a:xfrm>
          <a:off x="4686300" y="944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173,210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113138</xdr:rowOff>
    </xdr:from>
    <xdr:to>
      <xdr:col>5</xdr:col>
      <xdr:colOff>409575</xdr:colOff>
      <xdr:row>57</xdr:row>
      <xdr:rowOff>43288</xdr:rowOff>
    </xdr:to>
    <xdr:sp macro="" textlink="">
      <xdr:nvSpPr>
        <xdr:cNvPr id="141" name="円/楕円 140"/>
        <xdr:cNvSpPr/>
      </xdr:nvSpPr>
      <xdr:spPr>
        <a:xfrm>
          <a:off x="3746500" y="97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34415</xdr:rowOff>
    </xdr:from>
    <xdr:ext cx="599010" cy="259045"/>
    <xdr:sp macro="" textlink="">
      <xdr:nvSpPr>
        <xdr:cNvPr id="142" name="テキスト ボックス 141"/>
        <xdr:cNvSpPr txBox="1"/>
      </xdr:nvSpPr>
      <xdr:spPr>
        <a:xfrm>
          <a:off x="3497794" y="980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137,578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49333</xdr:rowOff>
    </xdr:from>
    <xdr:to>
      <xdr:col>4</xdr:col>
      <xdr:colOff>206375</xdr:colOff>
      <xdr:row>55</xdr:row>
      <xdr:rowOff>150933</xdr:rowOff>
    </xdr:to>
    <xdr:sp macro="" textlink="">
      <xdr:nvSpPr>
        <xdr:cNvPr id="143" name="円/楕円 142"/>
        <xdr:cNvSpPr/>
      </xdr:nvSpPr>
      <xdr:spPr>
        <a:xfrm>
          <a:off x="2857500" y="9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167460</xdr:rowOff>
    </xdr:from>
    <xdr:ext cx="599010" cy="259045"/>
    <xdr:sp macro="" textlink="">
      <xdr:nvSpPr>
        <xdr:cNvPr id="144" name="テキスト ボックス 143"/>
        <xdr:cNvSpPr txBox="1"/>
      </xdr:nvSpPr>
      <xdr:spPr>
        <a:xfrm>
          <a:off x="2608794" y="925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154795</xdr:rowOff>
    </xdr:from>
    <xdr:to>
      <xdr:col>3</xdr:col>
      <xdr:colOff>3175</xdr:colOff>
      <xdr:row>57</xdr:row>
      <xdr:rowOff>84945</xdr:rowOff>
    </xdr:to>
    <xdr:sp macro="" textlink="">
      <xdr:nvSpPr>
        <xdr:cNvPr id="145" name="円/楕円 144"/>
        <xdr:cNvSpPr/>
      </xdr:nvSpPr>
      <xdr:spPr>
        <a:xfrm>
          <a:off x="1968500" y="97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101472</xdr:rowOff>
    </xdr:from>
    <xdr:ext cx="599010" cy="259045"/>
    <xdr:sp macro="" textlink="">
      <xdr:nvSpPr>
        <xdr:cNvPr id="146" name="テキスト ボックス 145"/>
        <xdr:cNvSpPr txBox="1"/>
      </xdr:nvSpPr>
      <xdr:spPr>
        <a:xfrm>
          <a:off x="1719794" y="953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141305</xdr:rowOff>
    </xdr:from>
    <xdr:to>
      <xdr:col>1</xdr:col>
      <xdr:colOff>485775</xdr:colOff>
      <xdr:row>57</xdr:row>
      <xdr:rowOff>71455</xdr:rowOff>
    </xdr:to>
    <xdr:sp macro="" textlink="">
      <xdr:nvSpPr>
        <xdr:cNvPr id="147" name="円/楕円 146"/>
        <xdr:cNvSpPr/>
      </xdr:nvSpPr>
      <xdr:spPr>
        <a:xfrm>
          <a:off x="1079500" y="9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87982</xdr:rowOff>
    </xdr:from>
    <xdr:ext cx="599010" cy="259045"/>
    <xdr:sp macro="" textlink="">
      <xdr:nvSpPr>
        <xdr:cNvPr id="148" name="テキスト ボックス 147"/>
        <xdr:cNvSpPr txBox="1"/>
      </xdr:nvSpPr>
      <xdr:spPr>
        <a:xfrm>
          <a:off x="830794" y="951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56974</xdr:rowOff>
    </xdr:from>
    <xdr:to>
      <xdr:col>6</xdr:col>
      <xdr:colOff>511175</xdr:colOff>
      <xdr:row>75</xdr:row>
      <xdr:rowOff>60989</xdr:rowOff>
    </xdr:to>
    <xdr:cxnSp macro="">
      <xdr:nvCxnSpPr>
        <xdr:cNvPr id="176" name="直線コネクタ 175"/>
        <xdr:cNvCxnSpPr/>
      </xdr:nvCxnSpPr>
      <xdr:spPr>
        <a:xfrm flipV="1">
          <a:off x="3797300" y="12915724"/>
          <a:ext cx="8382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60989</xdr:rowOff>
    </xdr:from>
    <xdr:to>
      <xdr:col>5</xdr:col>
      <xdr:colOff>358775</xdr:colOff>
      <xdr:row>75</xdr:row>
      <xdr:rowOff>146676</xdr:rowOff>
    </xdr:to>
    <xdr:cxnSp macro="">
      <xdr:nvCxnSpPr>
        <xdr:cNvPr id="179" name="直線コネクタ 178"/>
        <xdr:cNvCxnSpPr/>
      </xdr:nvCxnSpPr>
      <xdr:spPr>
        <a:xfrm flipV="1">
          <a:off x="2908300" y="12919739"/>
          <a:ext cx="8890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10669</xdr:rowOff>
    </xdr:from>
    <xdr:to>
      <xdr:col>4</xdr:col>
      <xdr:colOff>155575</xdr:colOff>
      <xdr:row>75</xdr:row>
      <xdr:rowOff>146676</xdr:rowOff>
    </xdr:to>
    <xdr:cxnSp macro="">
      <xdr:nvCxnSpPr>
        <xdr:cNvPr id="182" name="直線コネクタ 181"/>
        <xdr:cNvCxnSpPr/>
      </xdr:nvCxnSpPr>
      <xdr:spPr>
        <a:xfrm>
          <a:off x="2019300" y="12869419"/>
          <a:ext cx="889000" cy="13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10669</xdr:rowOff>
    </xdr:from>
    <xdr:to>
      <xdr:col>2</xdr:col>
      <xdr:colOff>638175</xdr:colOff>
      <xdr:row>76</xdr:row>
      <xdr:rowOff>15379</xdr:rowOff>
    </xdr:to>
    <xdr:cxnSp macro="">
      <xdr:nvCxnSpPr>
        <xdr:cNvPr id="185" name="直線コネクタ 184"/>
        <xdr:cNvCxnSpPr/>
      </xdr:nvCxnSpPr>
      <xdr:spPr>
        <a:xfrm flipV="1">
          <a:off x="1130300" y="12869419"/>
          <a:ext cx="889000" cy="17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6174</xdr:rowOff>
    </xdr:from>
    <xdr:to>
      <xdr:col>6</xdr:col>
      <xdr:colOff>561975</xdr:colOff>
      <xdr:row>75</xdr:row>
      <xdr:rowOff>107774</xdr:rowOff>
    </xdr:to>
    <xdr:sp macro="" textlink="">
      <xdr:nvSpPr>
        <xdr:cNvPr id="195" name="円/楕円 194"/>
        <xdr:cNvSpPr/>
      </xdr:nvSpPr>
      <xdr:spPr>
        <a:xfrm>
          <a:off x="4584700" y="12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29051</xdr:rowOff>
    </xdr:from>
    <xdr:ext cx="599010" cy="259045"/>
    <xdr:sp macro="" textlink="">
      <xdr:nvSpPr>
        <xdr:cNvPr id="196" name="民生費該当値テキスト"/>
        <xdr:cNvSpPr txBox="1"/>
      </xdr:nvSpPr>
      <xdr:spPr>
        <a:xfrm>
          <a:off x="4686300" y="1271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165,297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10189</xdr:rowOff>
    </xdr:from>
    <xdr:to>
      <xdr:col>5</xdr:col>
      <xdr:colOff>409575</xdr:colOff>
      <xdr:row>75</xdr:row>
      <xdr:rowOff>111789</xdr:rowOff>
    </xdr:to>
    <xdr:sp macro="" textlink="">
      <xdr:nvSpPr>
        <xdr:cNvPr id="197" name="円/楕円 196"/>
        <xdr:cNvSpPr/>
      </xdr:nvSpPr>
      <xdr:spPr>
        <a:xfrm>
          <a:off x="3746500" y="128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128316</xdr:rowOff>
    </xdr:from>
    <xdr:ext cx="599010" cy="259045"/>
    <xdr:sp macro="" textlink="">
      <xdr:nvSpPr>
        <xdr:cNvPr id="198" name="テキスト ボックス 197"/>
        <xdr:cNvSpPr txBox="1"/>
      </xdr:nvSpPr>
      <xdr:spPr>
        <a:xfrm>
          <a:off x="3497794" y="1264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164,858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95877</xdr:rowOff>
    </xdr:from>
    <xdr:to>
      <xdr:col>4</xdr:col>
      <xdr:colOff>206375</xdr:colOff>
      <xdr:row>76</xdr:row>
      <xdr:rowOff>26026</xdr:rowOff>
    </xdr:to>
    <xdr:sp macro="" textlink="">
      <xdr:nvSpPr>
        <xdr:cNvPr id="199" name="円/楕円 198"/>
        <xdr:cNvSpPr/>
      </xdr:nvSpPr>
      <xdr:spPr>
        <a:xfrm>
          <a:off x="2857500" y="12954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42554</xdr:rowOff>
    </xdr:from>
    <xdr:ext cx="599010" cy="259045"/>
    <xdr:sp macro="" textlink="">
      <xdr:nvSpPr>
        <xdr:cNvPr id="200" name="テキスト ボックス 199"/>
        <xdr:cNvSpPr txBox="1"/>
      </xdr:nvSpPr>
      <xdr:spPr>
        <a:xfrm>
          <a:off x="2608794" y="1272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155,487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131319</xdr:rowOff>
    </xdr:from>
    <xdr:to>
      <xdr:col>3</xdr:col>
      <xdr:colOff>3175</xdr:colOff>
      <xdr:row>75</xdr:row>
      <xdr:rowOff>61469</xdr:rowOff>
    </xdr:to>
    <xdr:sp macro="" textlink="">
      <xdr:nvSpPr>
        <xdr:cNvPr id="201" name="円/楕円 200"/>
        <xdr:cNvSpPr/>
      </xdr:nvSpPr>
      <xdr:spPr>
        <a:xfrm>
          <a:off x="1968500" y="128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77996</xdr:rowOff>
    </xdr:from>
    <xdr:ext cx="599010" cy="259045"/>
    <xdr:sp macro="" textlink="">
      <xdr:nvSpPr>
        <xdr:cNvPr id="202" name="テキスト ボックス 201"/>
        <xdr:cNvSpPr txBox="1"/>
      </xdr:nvSpPr>
      <xdr:spPr>
        <a:xfrm>
          <a:off x="1719794" y="1259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170,361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136028</xdr:rowOff>
    </xdr:from>
    <xdr:to>
      <xdr:col>1</xdr:col>
      <xdr:colOff>485775</xdr:colOff>
      <xdr:row>76</xdr:row>
      <xdr:rowOff>66179</xdr:rowOff>
    </xdr:to>
    <xdr:sp macro="" textlink="">
      <xdr:nvSpPr>
        <xdr:cNvPr id="203" name="円/楕円 202"/>
        <xdr:cNvSpPr/>
      </xdr:nvSpPr>
      <xdr:spPr>
        <a:xfrm>
          <a:off x="1079500" y="129947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82705</xdr:rowOff>
    </xdr:from>
    <xdr:ext cx="599010" cy="259045"/>
    <xdr:sp macro="" textlink="">
      <xdr:nvSpPr>
        <xdr:cNvPr id="204" name="テキスト ボックス 203"/>
        <xdr:cNvSpPr txBox="1"/>
      </xdr:nvSpPr>
      <xdr:spPr>
        <a:xfrm>
          <a:off x="830794" y="1277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129550</xdr:rowOff>
    </xdr:from>
    <xdr:to>
      <xdr:col>6</xdr:col>
      <xdr:colOff>511175</xdr:colOff>
      <xdr:row>97</xdr:row>
      <xdr:rowOff>149902</xdr:rowOff>
    </xdr:to>
    <xdr:cxnSp macro="">
      <xdr:nvCxnSpPr>
        <xdr:cNvPr id="235" name="直線コネクタ 234"/>
        <xdr:cNvCxnSpPr/>
      </xdr:nvCxnSpPr>
      <xdr:spPr>
        <a:xfrm flipV="1">
          <a:off x="3797300" y="16760200"/>
          <a:ext cx="838200" cy="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142351</xdr:rowOff>
    </xdr:from>
    <xdr:to>
      <xdr:col>5</xdr:col>
      <xdr:colOff>358775</xdr:colOff>
      <xdr:row>97</xdr:row>
      <xdr:rowOff>149902</xdr:rowOff>
    </xdr:to>
    <xdr:cxnSp macro="">
      <xdr:nvCxnSpPr>
        <xdr:cNvPr id="238" name="直線コネクタ 237"/>
        <xdr:cNvCxnSpPr/>
      </xdr:nvCxnSpPr>
      <xdr:spPr>
        <a:xfrm>
          <a:off x="2908300" y="16773001"/>
          <a:ext cx="8890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142351</xdr:rowOff>
    </xdr:from>
    <xdr:to>
      <xdr:col>4</xdr:col>
      <xdr:colOff>155575</xdr:colOff>
      <xdr:row>98</xdr:row>
      <xdr:rowOff>39083</xdr:rowOff>
    </xdr:to>
    <xdr:cxnSp macro="">
      <xdr:nvCxnSpPr>
        <xdr:cNvPr id="241" name="直線コネクタ 240"/>
        <xdr:cNvCxnSpPr/>
      </xdr:nvCxnSpPr>
      <xdr:spPr>
        <a:xfrm flipV="1">
          <a:off x="2019300" y="16773001"/>
          <a:ext cx="889000" cy="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34446</xdr:rowOff>
    </xdr:from>
    <xdr:to>
      <xdr:col>2</xdr:col>
      <xdr:colOff>638175</xdr:colOff>
      <xdr:row>98</xdr:row>
      <xdr:rowOff>39083</xdr:rowOff>
    </xdr:to>
    <xdr:cxnSp macro="">
      <xdr:nvCxnSpPr>
        <xdr:cNvPr id="244" name="直線コネクタ 243"/>
        <xdr:cNvCxnSpPr/>
      </xdr:nvCxnSpPr>
      <xdr:spPr>
        <a:xfrm>
          <a:off x="1130300" y="1683654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78750</xdr:rowOff>
    </xdr:from>
    <xdr:to>
      <xdr:col>6</xdr:col>
      <xdr:colOff>561975</xdr:colOff>
      <xdr:row>98</xdr:row>
      <xdr:rowOff>8900</xdr:rowOff>
    </xdr:to>
    <xdr:sp macro="" textlink="">
      <xdr:nvSpPr>
        <xdr:cNvPr id="254" name="円/楕円 253"/>
        <xdr:cNvSpPr/>
      </xdr:nvSpPr>
      <xdr:spPr>
        <a:xfrm>
          <a:off x="4584700" y="167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57177</xdr:rowOff>
    </xdr:from>
    <xdr:ext cx="534377" cy="259045"/>
    <xdr:sp macro="" textlink="">
      <xdr:nvSpPr>
        <xdr:cNvPr id="255" name="衛生費該当値テキスト"/>
        <xdr:cNvSpPr txBox="1"/>
      </xdr:nvSpPr>
      <xdr:spPr>
        <a:xfrm>
          <a:off x="4686300" y="166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99102</xdr:rowOff>
    </xdr:from>
    <xdr:to>
      <xdr:col>5</xdr:col>
      <xdr:colOff>409575</xdr:colOff>
      <xdr:row>98</xdr:row>
      <xdr:rowOff>29252</xdr:rowOff>
    </xdr:to>
    <xdr:sp macro="" textlink="">
      <xdr:nvSpPr>
        <xdr:cNvPr id="256" name="円/楕円 255"/>
        <xdr:cNvSpPr/>
      </xdr:nvSpPr>
      <xdr:spPr>
        <a:xfrm>
          <a:off x="3746500" y="167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20379</xdr:rowOff>
    </xdr:from>
    <xdr:ext cx="534377" cy="259045"/>
    <xdr:sp macro="" textlink="">
      <xdr:nvSpPr>
        <xdr:cNvPr id="257" name="テキスト ボックス 256"/>
        <xdr:cNvSpPr txBox="1"/>
      </xdr:nvSpPr>
      <xdr:spPr>
        <a:xfrm>
          <a:off x="3530111" y="168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91551</xdr:rowOff>
    </xdr:from>
    <xdr:to>
      <xdr:col>4</xdr:col>
      <xdr:colOff>206375</xdr:colOff>
      <xdr:row>98</xdr:row>
      <xdr:rowOff>21701</xdr:rowOff>
    </xdr:to>
    <xdr:sp macro="" textlink="">
      <xdr:nvSpPr>
        <xdr:cNvPr id="258" name="円/楕円 257"/>
        <xdr:cNvSpPr/>
      </xdr:nvSpPr>
      <xdr:spPr>
        <a:xfrm>
          <a:off x="2857500" y="167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12828</xdr:rowOff>
    </xdr:from>
    <xdr:ext cx="534377" cy="259045"/>
    <xdr:sp macro="" textlink="">
      <xdr:nvSpPr>
        <xdr:cNvPr id="259" name="テキスト ボックス 258"/>
        <xdr:cNvSpPr txBox="1"/>
      </xdr:nvSpPr>
      <xdr:spPr>
        <a:xfrm>
          <a:off x="2641111" y="168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159733</xdr:rowOff>
    </xdr:from>
    <xdr:to>
      <xdr:col>3</xdr:col>
      <xdr:colOff>3175</xdr:colOff>
      <xdr:row>98</xdr:row>
      <xdr:rowOff>89883</xdr:rowOff>
    </xdr:to>
    <xdr:sp macro="" textlink="">
      <xdr:nvSpPr>
        <xdr:cNvPr id="260" name="円/楕円 259"/>
        <xdr:cNvSpPr/>
      </xdr:nvSpPr>
      <xdr:spPr>
        <a:xfrm>
          <a:off x="1968500" y="167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81010</xdr:rowOff>
    </xdr:from>
    <xdr:ext cx="534377" cy="259045"/>
    <xdr:sp macro="" textlink="">
      <xdr:nvSpPr>
        <xdr:cNvPr id="261" name="テキスト ボックス 260"/>
        <xdr:cNvSpPr txBox="1"/>
      </xdr:nvSpPr>
      <xdr:spPr>
        <a:xfrm>
          <a:off x="1752111" y="168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155096</xdr:rowOff>
    </xdr:from>
    <xdr:to>
      <xdr:col>1</xdr:col>
      <xdr:colOff>485775</xdr:colOff>
      <xdr:row>98</xdr:row>
      <xdr:rowOff>85246</xdr:rowOff>
    </xdr:to>
    <xdr:sp macro="" textlink="">
      <xdr:nvSpPr>
        <xdr:cNvPr id="262" name="円/楕円 261"/>
        <xdr:cNvSpPr/>
      </xdr:nvSpPr>
      <xdr:spPr>
        <a:xfrm>
          <a:off x="1079500" y="167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76373</xdr:rowOff>
    </xdr:from>
    <xdr:ext cx="534377" cy="259045"/>
    <xdr:sp macro="" textlink="">
      <xdr:nvSpPr>
        <xdr:cNvPr id="263" name="テキスト ボックス 262"/>
        <xdr:cNvSpPr txBox="1"/>
      </xdr:nvSpPr>
      <xdr:spPr>
        <a:xfrm>
          <a:off x="863111" y="1687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40259</xdr:rowOff>
    </xdr:from>
    <xdr:to>
      <xdr:col>15</xdr:col>
      <xdr:colOff>180975</xdr:colOff>
      <xdr:row>38</xdr:row>
      <xdr:rowOff>3302</xdr:rowOff>
    </xdr:to>
    <xdr:cxnSp macro="">
      <xdr:nvCxnSpPr>
        <xdr:cNvPr id="292" name="直線コネクタ 291"/>
        <xdr:cNvCxnSpPr/>
      </xdr:nvCxnSpPr>
      <xdr:spPr>
        <a:xfrm>
          <a:off x="9639300" y="6383909"/>
          <a:ext cx="8382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93"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40259</xdr:rowOff>
    </xdr:from>
    <xdr:to>
      <xdr:col>14</xdr:col>
      <xdr:colOff>28575</xdr:colOff>
      <xdr:row>37</xdr:row>
      <xdr:rowOff>153492</xdr:rowOff>
    </xdr:to>
    <xdr:cxnSp macro="">
      <xdr:nvCxnSpPr>
        <xdr:cNvPr id="295" name="直線コネクタ 294"/>
        <xdr:cNvCxnSpPr/>
      </xdr:nvCxnSpPr>
      <xdr:spPr>
        <a:xfrm flipV="1">
          <a:off x="8750300" y="6383909"/>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62984</xdr:rowOff>
    </xdr:from>
    <xdr:ext cx="469744" cy="259045"/>
    <xdr:sp macro="" textlink="">
      <xdr:nvSpPr>
        <xdr:cNvPr id="297" name="テキスト ボックス 296"/>
        <xdr:cNvSpPr txBox="1"/>
      </xdr:nvSpPr>
      <xdr:spPr>
        <a:xfrm>
          <a:off x="9404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65405</xdr:rowOff>
    </xdr:from>
    <xdr:to>
      <xdr:col>12</xdr:col>
      <xdr:colOff>511175</xdr:colOff>
      <xdr:row>37</xdr:row>
      <xdr:rowOff>153492</xdr:rowOff>
    </xdr:to>
    <xdr:cxnSp macro="">
      <xdr:nvCxnSpPr>
        <xdr:cNvPr id="298" name="直線コネクタ 297"/>
        <xdr:cNvCxnSpPr/>
      </xdr:nvCxnSpPr>
      <xdr:spPr>
        <a:xfrm>
          <a:off x="7861300" y="640905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5664</xdr:rowOff>
    </xdr:from>
    <xdr:to>
      <xdr:col>11</xdr:col>
      <xdr:colOff>307975</xdr:colOff>
      <xdr:row>37</xdr:row>
      <xdr:rowOff>65405</xdr:rowOff>
    </xdr:to>
    <xdr:cxnSp macro="">
      <xdr:nvCxnSpPr>
        <xdr:cNvPr id="301" name="直線コネクタ 300"/>
        <xdr:cNvCxnSpPr/>
      </xdr:nvCxnSpPr>
      <xdr:spPr>
        <a:xfrm>
          <a:off x="6972300" y="5663514"/>
          <a:ext cx="889000" cy="7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123952</xdr:rowOff>
    </xdr:from>
    <xdr:to>
      <xdr:col>15</xdr:col>
      <xdr:colOff>231775</xdr:colOff>
      <xdr:row>38</xdr:row>
      <xdr:rowOff>54102</xdr:rowOff>
    </xdr:to>
    <xdr:sp macro="" textlink="">
      <xdr:nvSpPr>
        <xdr:cNvPr id="311" name="円/楕円 310"/>
        <xdr:cNvSpPr/>
      </xdr:nvSpPr>
      <xdr:spPr>
        <a:xfrm>
          <a:off x="104267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146829</xdr:rowOff>
    </xdr:from>
    <xdr:ext cx="469744" cy="259045"/>
    <xdr:sp macro="" textlink="">
      <xdr:nvSpPr>
        <xdr:cNvPr id="312" name="労働費該当値テキスト"/>
        <xdr:cNvSpPr txBox="1"/>
      </xdr:nvSpPr>
      <xdr:spPr>
        <a:xfrm>
          <a:off x="10528300"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160909</xdr:rowOff>
    </xdr:from>
    <xdr:to>
      <xdr:col>14</xdr:col>
      <xdr:colOff>79375</xdr:colOff>
      <xdr:row>37</xdr:row>
      <xdr:rowOff>91059</xdr:rowOff>
    </xdr:to>
    <xdr:sp macro="" textlink="">
      <xdr:nvSpPr>
        <xdr:cNvPr id="313" name="円/楕円 312"/>
        <xdr:cNvSpPr/>
      </xdr:nvSpPr>
      <xdr:spPr>
        <a:xfrm>
          <a:off x="9588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107586</xdr:rowOff>
    </xdr:from>
    <xdr:ext cx="469744" cy="259045"/>
    <xdr:sp macro="" textlink="">
      <xdr:nvSpPr>
        <xdr:cNvPr id="314" name="テキスト ボックス 313"/>
        <xdr:cNvSpPr txBox="1"/>
      </xdr:nvSpPr>
      <xdr:spPr>
        <a:xfrm>
          <a:off x="9404427"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102692</xdr:rowOff>
    </xdr:from>
    <xdr:to>
      <xdr:col>12</xdr:col>
      <xdr:colOff>561975</xdr:colOff>
      <xdr:row>38</xdr:row>
      <xdr:rowOff>32842</xdr:rowOff>
    </xdr:to>
    <xdr:sp macro="" textlink="">
      <xdr:nvSpPr>
        <xdr:cNvPr id="315" name="円/楕円 314"/>
        <xdr:cNvSpPr/>
      </xdr:nvSpPr>
      <xdr:spPr>
        <a:xfrm>
          <a:off x="8699500" y="64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49369</xdr:rowOff>
    </xdr:from>
    <xdr:ext cx="469744" cy="259045"/>
    <xdr:sp macro="" textlink="">
      <xdr:nvSpPr>
        <xdr:cNvPr id="316" name="テキスト ボックス 315"/>
        <xdr:cNvSpPr txBox="1"/>
      </xdr:nvSpPr>
      <xdr:spPr>
        <a:xfrm>
          <a:off x="8515427" y="622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14605</xdr:rowOff>
    </xdr:from>
    <xdr:to>
      <xdr:col>11</xdr:col>
      <xdr:colOff>358775</xdr:colOff>
      <xdr:row>37</xdr:row>
      <xdr:rowOff>116205</xdr:rowOff>
    </xdr:to>
    <xdr:sp macro="" textlink="">
      <xdr:nvSpPr>
        <xdr:cNvPr id="317" name="円/楕円 316"/>
        <xdr:cNvSpPr/>
      </xdr:nvSpPr>
      <xdr:spPr>
        <a:xfrm>
          <a:off x="7810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132732</xdr:rowOff>
    </xdr:from>
    <xdr:ext cx="469744" cy="259045"/>
    <xdr:sp macro="" textlink="">
      <xdr:nvSpPr>
        <xdr:cNvPr id="318" name="テキスト ボックス 317"/>
        <xdr:cNvSpPr txBox="1"/>
      </xdr:nvSpPr>
      <xdr:spPr>
        <a:xfrm>
          <a:off x="7626427"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126314</xdr:rowOff>
    </xdr:from>
    <xdr:to>
      <xdr:col>10</xdr:col>
      <xdr:colOff>155575</xdr:colOff>
      <xdr:row>33</xdr:row>
      <xdr:rowOff>56464</xdr:rowOff>
    </xdr:to>
    <xdr:sp macro="" textlink="">
      <xdr:nvSpPr>
        <xdr:cNvPr id="319" name="円/楕円 318"/>
        <xdr:cNvSpPr/>
      </xdr:nvSpPr>
      <xdr:spPr>
        <a:xfrm>
          <a:off x="6921500" y="56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72991</xdr:rowOff>
    </xdr:from>
    <xdr:ext cx="534377" cy="259045"/>
    <xdr:sp macro="" textlink="">
      <xdr:nvSpPr>
        <xdr:cNvPr id="320" name="テキスト ボックス 319"/>
        <xdr:cNvSpPr txBox="1"/>
      </xdr:nvSpPr>
      <xdr:spPr>
        <a:xfrm>
          <a:off x="6705111" y="53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43724</xdr:rowOff>
    </xdr:from>
    <xdr:to>
      <xdr:col>15</xdr:col>
      <xdr:colOff>180975</xdr:colOff>
      <xdr:row>57</xdr:row>
      <xdr:rowOff>90359</xdr:rowOff>
    </xdr:to>
    <xdr:cxnSp macro="">
      <xdr:nvCxnSpPr>
        <xdr:cNvPr id="347" name="直線コネクタ 346"/>
        <xdr:cNvCxnSpPr/>
      </xdr:nvCxnSpPr>
      <xdr:spPr>
        <a:xfrm>
          <a:off x="9639300" y="9473474"/>
          <a:ext cx="838200" cy="3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43724</xdr:rowOff>
    </xdr:from>
    <xdr:to>
      <xdr:col>14</xdr:col>
      <xdr:colOff>28575</xdr:colOff>
      <xdr:row>57</xdr:row>
      <xdr:rowOff>110220</xdr:rowOff>
    </xdr:to>
    <xdr:cxnSp macro="">
      <xdr:nvCxnSpPr>
        <xdr:cNvPr id="350" name="直線コネクタ 349"/>
        <xdr:cNvCxnSpPr/>
      </xdr:nvCxnSpPr>
      <xdr:spPr>
        <a:xfrm flipV="1">
          <a:off x="8750300" y="9473474"/>
          <a:ext cx="889000" cy="40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110220</xdr:rowOff>
    </xdr:from>
    <xdr:to>
      <xdr:col>12</xdr:col>
      <xdr:colOff>511175</xdr:colOff>
      <xdr:row>58</xdr:row>
      <xdr:rowOff>31527</xdr:rowOff>
    </xdr:to>
    <xdr:cxnSp macro="">
      <xdr:nvCxnSpPr>
        <xdr:cNvPr id="353" name="直線コネクタ 352"/>
        <xdr:cNvCxnSpPr/>
      </xdr:nvCxnSpPr>
      <xdr:spPr>
        <a:xfrm flipV="1">
          <a:off x="7861300" y="9882870"/>
          <a:ext cx="889000" cy="9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31527</xdr:rowOff>
    </xdr:from>
    <xdr:to>
      <xdr:col>11</xdr:col>
      <xdr:colOff>307975</xdr:colOff>
      <xdr:row>58</xdr:row>
      <xdr:rowOff>43669</xdr:rowOff>
    </xdr:to>
    <xdr:cxnSp macro="">
      <xdr:nvCxnSpPr>
        <xdr:cNvPr id="356" name="直線コネクタ 355"/>
        <xdr:cNvCxnSpPr/>
      </xdr:nvCxnSpPr>
      <xdr:spPr>
        <a:xfrm flipV="1">
          <a:off x="6972300" y="9975627"/>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39559</xdr:rowOff>
    </xdr:from>
    <xdr:to>
      <xdr:col>15</xdr:col>
      <xdr:colOff>231775</xdr:colOff>
      <xdr:row>57</xdr:row>
      <xdr:rowOff>141159</xdr:rowOff>
    </xdr:to>
    <xdr:sp macro="" textlink="">
      <xdr:nvSpPr>
        <xdr:cNvPr id="366" name="円/楕円 365"/>
        <xdr:cNvSpPr/>
      </xdr:nvSpPr>
      <xdr:spPr>
        <a:xfrm>
          <a:off x="10426700" y="98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17986</xdr:rowOff>
    </xdr:from>
    <xdr:ext cx="534377" cy="259045"/>
    <xdr:sp macro="" textlink="">
      <xdr:nvSpPr>
        <xdr:cNvPr id="367" name="農林水産業費該当値テキスト"/>
        <xdr:cNvSpPr txBox="1"/>
      </xdr:nvSpPr>
      <xdr:spPr>
        <a:xfrm>
          <a:off x="10528300" y="97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164374</xdr:rowOff>
    </xdr:from>
    <xdr:to>
      <xdr:col>14</xdr:col>
      <xdr:colOff>79375</xdr:colOff>
      <xdr:row>55</xdr:row>
      <xdr:rowOff>94524</xdr:rowOff>
    </xdr:to>
    <xdr:sp macro="" textlink="">
      <xdr:nvSpPr>
        <xdr:cNvPr id="368" name="円/楕円 367"/>
        <xdr:cNvSpPr/>
      </xdr:nvSpPr>
      <xdr:spPr>
        <a:xfrm>
          <a:off x="9588500" y="94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111051</xdr:rowOff>
    </xdr:from>
    <xdr:ext cx="534377" cy="259045"/>
    <xdr:sp macro="" textlink="">
      <xdr:nvSpPr>
        <xdr:cNvPr id="369" name="テキスト ボックス 368"/>
        <xdr:cNvSpPr txBox="1"/>
      </xdr:nvSpPr>
      <xdr:spPr>
        <a:xfrm>
          <a:off x="9372111" y="91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59420</xdr:rowOff>
    </xdr:from>
    <xdr:to>
      <xdr:col>12</xdr:col>
      <xdr:colOff>561975</xdr:colOff>
      <xdr:row>57</xdr:row>
      <xdr:rowOff>161020</xdr:rowOff>
    </xdr:to>
    <xdr:sp macro="" textlink="">
      <xdr:nvSpPr>
        <xdr:cNvPr id="370" name="円/楕円 369"/>
        <xdr:cNvSpPr/>
      </xdr:nvSpPr>
      <xdr:spPr>
        <a:xfrm>
          <a:off x="8699500" y="9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152147</xdr:rowOff>
    </xdr:from>
    <xdr:ext cx="534377" cy="259045"/>
    <xdr:sp macro="" textlink="">
      <xdr:nvSpPr>
        <xdr:cNvPr id="371" name="テキスト ボックス 370"/>
        <xdr:cNvSpPr txBox="1"/>
      </xdr:nvSpPr>
      <xdr:spPr>
        <a:xfrm>
          <a:off x="8483111" y="99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152177</xdr:rowOff>
    </xdr:from>
    <xdr:to>
      <xdr:col>11</xdr:col>
      <xdr:colOff>358775</xdr:colOff>
      <xdr:row>58</xdr:row>
      <xdr:rowOff>82327</xdr:rowOff>
    </xdr:to>
    <xdr:sp macro="" textlink="">
      <xdr:nvSpPr>
        <xdr:cNvPr id="372" name="円/楕円 371"/>
        <xdr:cNvSpPr/>
      </xdr:nvSpPr>
      <xdr:spPr>
        <a:xfrm>
          <a:off x="7810500" y="99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73454</xdr:rowOff>
    </xdr:from>
    <xdr:ext cx="534377" cy="259045"/>
    <xdr:sp macro="" textlink="">
      <xdr:nvSpPr>
        <xdr:cNvPr id="373" name="テキスト ボックス 372"/>
        <xdr:cNvSpPr txBox="1"/>
      </xdr:nvSpPr>
      <xdr:spPr>
        <a:xfrm>
          <a:off x="7594111" y="1001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164319</xdr:rowOff>
    </xdr:from>
    <xdr:to>
      <xdr:col>10</xdr:col>
      <xdr:colOff>155575</xdr:colOff>
      <xdr:row>58</xdr:row>
      <xdr:rowOff>94469</xdr:rowOff>
    </xdr:to>
    <xdr:sp macro="" textlink="">
      <xdr:nvSpPr>
        <xdr:cNvPr id="374" name="円/楕円 373"/>
        <xdr:cNvSpPr/>
      </xdr:nvSpPr>
      <xdr:spPr>
        <a:xfrm>
          <a:off x="6921500" y="99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85596</xdr:rowOff>
    </xdr:from>
    <xdr:ext cx="534377" cy="259045"/>
    <xdr:sp macro="" textlink="">
      <xdr:nvSpPr>
        <xdr:cNvPr id="375" name="テキスト ボックス 374"/>
        <xdr:cNvSpPr txBox="1"/>
      </xdr:nvSpPr>
      <xdr:spPr>
        <a:xfrm>
          <a:off x="6705111" y="100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142759</xdr:rowOff>
    </xdr:from>
    <xdr:to>
      <xdr:col>15</xdr:col>
      <xdr:colOff>180975</xdr:colOff>
      <xdr:row>79</xdr:row>
      <xdr:rowOff>31693</xdr:rowOff>
    </xdr:to>
    <xdr:cxnSp macro="">
      <xdr:nvCxnSpPr>
        <xdr:cNvPr id="406" name="直線コネクタ 405"/>
        <xdr:cNvCxnSpPr/>
      </xdr:nvCxnSpPr>
      <xdr:spPr>
        <a:xfrm>
          <a:off x="9639300" y="13515859"/>
          <a:ext cx="838200" cy="6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142759</xdr:rowOff>
    </xdr:from>
    <xdr:to>
      <xdr:col>14</xdr:col>
      <xdr:colOff>28575</xdr:colOff>
      <xdr:row>79</xdr:row>
      <xdr:rowOff>74408</xdr:rowOff>
    </xdr:to>
    <xdr:cxnSp macro="">
      <xdr:nvCxnSpPr>
        <xdr:cNvPr id="409" name="直線コネクタ 408"/>
        <xdr:cNvCxnSpPr/>
      </xdr:nvCxnSpPr>
      <xdr:spPr>
        <a:xfrm flipV="1">
          <a:off x="8750300" y="13515859"/>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74408</xdr:rowOff>
    </xdr:from>
    <xdr:to>
      <xdr:col>12</xdr:col>
      <xdr:colOff>511175</xdr:colOff>
      <xdr:row>79</xdr:row>
      <xdr:rowOff>79328</xdr:rowOff>
    </xdr:to>
    <xdr:cxnSp macro="">
      <xdr:nvCxnSpPr>
        <xdr:cNvPr id="412" name="直線コネクタ 411"/>
        <xdr:cNvCxnSpPr/>
      </xdr:nvCxnSpPr>
      <xdr:spPr>
        <a:xfrm flipV="1">
          <a:off x="7861300" y="13618958"/>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79328</xdr:rowOff>
    </xdr:from>
    <xdr:to>
      <xdr:col>11</xdr:col>
      <xdr:colOff>307975</xdr:colOff>
      <xdr:row>79</xdr:row>
      <xdr:rowOff>84858</xdr:rowOff>
    </xdr:to>
    <xdr:cxnSp macro="">
      <xdr:nvCxnSpPr>
        <xdr:cNvPr id="415" name="直線コネクタ 414"/>
        <xdr:cNvCxnSpPr/>
      </xdr:nvCxnSpPr>
      <xdr:spPr>
        <a:xfrm flipV="1">
          <a:off x="6972300" y="13623878"/>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152343</xdr:rowOff>
    </xdr:from>
    <xdr:to>
      <xdr:col>15</xdr:col>
      <xdr:colOff>231775</xdr:colOff>
      <xdr:row>79</xdr:row>
      <xdr:rowOff>82493</xdr:rowOff>
    </xdr:to>
    <xdr:sp macro="" textlink="">
      <xdr:nvSpPr>
        <xdr:cNvPr id="425" name="円/楕円 424"/>
        <xdr:cNvSpPr/>
      </xdr:nvSpPr>
      <xdr:spPr>
        <a:xfrm>
          <a:off x="10426700" y="135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67270</xdr:rowOff>
    </xdr:from>
    <xdr:ext cx="469744" cy="259045"/>
    <xdr:sp macro="" textlink="">
      <xdr:nvSpPr>
        <xdr:cNvPr id="426" name="商工費該当値テキスト"/>
        <xdr:cNvSpPr txBox="1"/>
      </xdr:nvSpPr>
      <xdr:spPr>
        <a:xfrm>
          <a:off x="10528300" y="1344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91959</xdr:rowOff>
    </xdr:from>
    <xdr:to>
      <xdr:col>14</xdr:col>
      <xdr:colOff>79375</xdr:colOff>
      <xdr:row>79</xdr:row>
      <xdr:rowOff>22109</xdr:rowOff>
    </xdr:to>
    <xdr:sp macro="" textlink="">
      <xdr:nvSpPr>
        <xdr:cNvPr id="427" name="円/楕円 426"/>
        <xdr:cNvSpPr/>
      </xdr:nvSpPr>
      <xdr:spPr>
        <a:xfrm>
          <a:off x="9588500" y="134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13236</xdr:rowOff>
    </xdr:from>
    <xdr:ext cx="534377" cy="259045"/>
    <xdr:sp macro="" textlink="">
      <xdr:nvSpPr>
        <xdr:cNvPr id="428" name="テキスト ボックス 427"/>
        <xdr:cNvSpPr txBox="1"/>
      </xdr:nvSpPr>
      <xdr:spPr>
        <a:xfrm>
          <a:off x="9372111" y="135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23608</xdr:rowOff>
    </xdr:from>
    <xdr:to>
      <xdr:col>12</xdr:col>
      <xdr:colOff>561975</xdr:colOff>
      <xdr:row>79</xdr:row>
      <xdr:rowOff>125208</xdr:rowOff>
    </xdr:to>
    <xdr:sp macro="" textlink="">
      <xdr:nvSpPr>
        <xdr:cNvPr id="429" name="円/楕円 428"/>
        <xdr:cNvSpPr/>
      </xdr:nvSpPr>
      <xdr:spPr>
        <a:xfrm>
          <a:off x="8699500" y="135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116335</xdr:rowOff>
    </xdr:from>
    <xdr:ext cx="469744" cy="259045"/>
    <xdr:sp macro="" textlink="">
      <xdr:nvSpPr>
        <xdr:cNvPr id="430" name="テキスト ボックス 429"/>
        <xdr:cNvSpPr txBox="1"/>
      </xdr:nvSpPr>
      <xdr:spPr>
        <a:xfrm>
          <a:off x="8515427" y="1366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28528</xdr:rowOff>
    </xdr:from>
    <xdr:to>
      <xdr:col>11</xdr:col>
      <xdr:colOff>358775</xdr:colOff>
      <xdr:row>79</xdr:row>
      <xdr:rowOff>130128</xdr:rowOff>
    </xdr:to>
    <xdr:sp macro="" textlink="">
      <xdr:nvSpPr>
        <xdr:cNvPr id="431" name="円/楕円 430"/>
        <xdr:cNvSpPr/>
      </xdr:nvSpPr>
      <xdr:spPr>
        <a:xfrm>
          <a:off x="7810500" y="135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121255</xdr:rowOff>
    </xdr:from>
    <xdr:ext cx="469744" cy="259045"/>
    <xdr:sp macro="" textlink="">
      <xdr:nvSpPr>
        <xdr:cNvPr id="432" name="テキスト ボックス 431"/>
        <xdr:cNvSpPr txBox="1"/>
      </xdr:nvSpPr>
      <xdr:spPr>
        <a:xfrm>
          <a:off x="7626427" y="1366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34058</xdr:rowOff>
    </xdr:from>
    <xdr:to>
      <xdr:col>10</xdr:col>
      <xdr:colOff>155575</xdr:colOff>
      <xdr:row>79</xdr:row>
      <xdr:rowOff>135658</xdr:rowOff>
    </xdr:to>
    <xdr:sp macro="" textlink="">
      <xdr:nvSpPr>
        <xdr:cNvPr id="433" name="円/楕円 432"/>
        <xdr:cNvSpPr/>
      </xdr:nvSpPr>
      <xdr:spPr>
        <a:xfrm>
          <a:off x="6921500" y="135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126785</xdr:rowOff>
    </xdr:from>
    <xdr:ext cx="469744" cy="259045"/>
    <xdr:sp macro="" textlink="">
      <xdr:nvSpPr>
        <xdr:cNvPr id="434" name="テキスト ボックス 433"/>
        <xdr:cNvSpPr txBox="1"/>
      </xdr:nvSpPr>
      <xdr:spPr>
        <a:xfrm>
          <a:off x="6737427" y="136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51991</xdr:rowOff>
    </xdr:from>
    <xdr:to>
      <xdr:col>15</xdr:col>
      <xdr:colOff>180975</xdr:colOff>
      <xdr:row>96</xdr:row>
      <xdr:rowOff>69478</xdr:rowOff>
    </xdr:to>
    <xdr:cxnSp macro="">
      <xdr:nvCxnSpPr>
        <xdr:cNvPr id="461" name="直線コネクタ 460"/>
        <xdr:cNvCxnSpPr/>
      </xdr:nvCxnSpPr>
      <xdr:spPr>
        <a:xfrm>
          <a:off x="9639300" y="16511191"/>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51991</xdr:rowOff>
    </xdr:from>
    <xdr:to>
      <xdr:col>14</xdr:col>
      <xdr:colOff>28575</xdr:colOff>
      <xdr:row>96</xdr:row>
      <xdr:rowOff>153929</xdr:rowOff>
    </xdr:to>
    <xdr:cxnSp macro="">
      <xdr:nvCxnSpPr>
        <xdr:cNvPr id="464" name="直線コネクタ 463"/>
        <xdr:cNvCxnSpPr/>
      </xdr:nvCxnSpPr>
      <xdr:spPr>
        <a:xfrm flipV="1">
          <a:off x="8750300" y="16511191"/>
          <a:ext cx="889000" cy="10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153929</xdr:rowOff>
    </xdr:from>
    <xdr:to>
      <xdr:col>12</xdr:col>
      <xdr:colOff>511175</xdr:colOff>
      <xdr:row>97</xdr:row>
      <xdr:rowOff>84877</xdr:rowOff>
    </xdr:to>
    <xdr:cxnSp macro="">
      <xdr:nvCxnSpPr>
        <xdr:cNvPr id="467" name="直線コネクタ 466"/>
        <xdr:cNvCxnSpPr/>
      </xdr:nvCxnSpPr>
      <xdr:spPr>
        <a:xfrm flipV="1">
          <a:off x="7861300" y="16613129"/>
          <a:ext cx="889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84877</xdr:rowOff>
    </xdr:from>
    <xdr:to>
      <xdr:col>11</xdr:col>
      <xdr:colOff>307975</xdr:colOff>
      <xdr:row>97</xdr:row>
      <xdr:rowOff>140701</xdr:rowOff>
    </xdr:to>
    <xdr:cxnSp macro="">
      <xdr:nvCxnSpPr>
        <xdr:cNvPr id="470" name="直線コネクタ 469"/>
        <xdr:cNvCxnSpPr/>
      </xdr:nvCxnSpPr>
      <xdr:spPr>
        <a:xfrm flipV="1">
          <a:off x="6972300" y="16715527"/>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18678</xdr:rowOff>
    </xdr:from>
    <xdr:to>
      <xdr:col>15</xdr:col>
      <xdr:colOff>231775</xdr:colOff>
      <xdr:row>96</xdr:row>
      <xdr:rowOff>120278</xdr:rowOff>
    </xdr:to>
    <xdr:sp macro="" textlink="">
      <xdr:nvSpPr>
        <xdr:cNvPr id="480" name="円/楕円 479"/>
        <xdr:cNvSpPr/>
      </xdr:nvSpPr>
      <xdr:spPr>
        <a:xfrm>
          <a:off x="10426700" y="16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41555</xdr:rowOff>
    </xdr:from>
    <xdr:ext cx="534377" cy="259045"/>
    <xdr:sp macro="" textlink="">
      <xdr:nvSpPr>
        <xdr:cNvPr id="481" name="土木費該当値テキスト"/>
        <xdr:cNvSpPr txBox="1"/>
      </xdr:nvSpPr>
      <xdr:spPr>
        <a:xfrm>
          <a:off x="10528300" y="163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90,359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1191</xdr:rowOff>
    </xdr:from>
    <xdr:to>
      <xdr:col>14</xdr:col>
      <xdr:colOff>79375</xdr:colOff>
      <xdr:row>96</xdr:row>
      <xdr:rowOff>102791</xdr:rowOff>
    </xdr:to>
    <xdr:sp macro="" textlink="">
      <xdr:nvSpPr>
        <xdr:cNvPr id="482" name="円/楕円 481"/>
        <xdr:cNvSpPr/>
      </xdr:nvSpPr>
      <xdr:spPr>
        <a:xfrm>
          <a:off x="9588500" y="164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119318</xdr:rowOff>
    </xdr:from>
    <xdr:ext cx="534377" cy="259045"/>
    <xdr:sp macro="" textlink="">
      <xdr:nvSpPr>
        <xdr:cNvPr id="483" name="テキスト ボックス 482"/>
        <xdr:cNvSpPr txBox="1"/>
      </xdr:nvSpPr>
      <xdr:spPr>
        <a:xfrm>
          <a:off x="9372111" y="162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103129</xdr:rowOff>
    </xdr:from>
    <xdr:to>
      <xdr:col>12</xdr:col>
      <xdr:colOff>561975</xdr:colOff>
      <xdr:row>97</xdr:row>
      <xdr:rowOff>33279</xdr:rowOff>
    </xdr:to>
    <xdr:sp macro="" textlink="">
      <xdr:nvSpPr>
        <xdr:cNvPr id="484" name="円/楕円 483"/>
        <xdr:cNvSpPr/>
      </xdr:nvSpPr>
      <xdr:spPr>
        <a:xfrm>
          <a:off x="8699500" y="165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24406</xdr:rowOff>
    </xdr:from>
    <xdr:ext cx="534377" cy="259045"/>
    <xdr:sp macro="" textlink="">
      <xdr:nvSpPr>
        <xdr:cNvPr id="485" name="テキスト ボックス 484"/>
        <xdr:cNvSpPr txBox="1"/>
      </xdr:nvSpPr>
      <xdr:spPr>
        <a:xfrm>
          <a:off x="8483111" y="166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34077</xdr:rowOff>
    </xdr:from>
    <xdr:to>
      <xdr:col>11</xdr:col>
      <xdr:colOff>358775</xdr:colOff>
      <xdr:row>97</xdr:row>
      <xdr:rowOff>135677</xdr:rowOff>
    </xdr:to>
    <xdr:sp macro="" textlink="">
      <xdr:nvSpPr>
        <xdr:cNvPr id="486" name="円/楕円 485"/>
        <xdr:cNvSpPr/>
      </xdr:nvSpPr>
      <xdr:spPr>
        <a:xfrm>
          <a:off x="7810500" y="16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126804</xdr:rowOff>
    </xdr:from>
    <xdr:ext cx="534377" cy="259045"/>
    <xdr:sp macro="" textlink="">
      <xdr:nvSpPr>
        <xdr:cNvPr id="487" name="テキスト ボックス 486"/>
        <xdr:cNvSpPr txBox="1"/>
      </xdr:nvSpPr>
      <xdr:spPr>
        <a:xfrm>
          <a:off x="7594111" y="167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89901</xdr:rowOff>
    </xdr:from>
    <xdr:to>
      <xdr:col>10</xdr:col>
      <xdr:colOff>155575</xdr:colOff>
      <xdr:row>98</xdr:row>
      <xdr:rowOff>20051</xdr:rowOff>
    </xdr:to>
    <xdr:sp macro="" textlink="">
      <xdr:nvSpPr>
        <xdr:cNvPr id="488" name="円/楕円 487"/>
        <xdr:cNvSpPr/>
      </xdr:nvSpPr>
      <xdr:spPr>
        <a:xfrm>
          <a:off x="6921500" y="167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11178</xdr:rowOff>
    </xdr:from>
    <xdr:ext cx="534377" cy="259045"/>
    <xdr:sp macro="" textlink="">
      <xdr:nvSpPr>
        <xdr:cNvPr id="489" name="テキスト ボックス 488"/>
        <xdr:cNvSpPr txBox="1"/>
      </xdr:nvSpPr>
      <xdr:spPr>
        <a:xfrm>
          <a:off x="6705111" y="168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464</xdr:rowOff>
    </xdr:from>
    <xdr:to>
      <xdr:col>23</xdr:col>
      <xdr:colOff>517525</xdr:colOff>
      <xdr:row>38</xdr:row>
      <xdr:rowOff>49384</xdr:rowOff>
    </xdr:to>
    <xdr:cxnSp macro="">
      <xdr:nvCxnSpPr>
        <xdr:cNvPr id="519" name="直線コネクタ 518"/>
        <xdr:cNvCxnSpPr/>
      </xdr:nvCxnSpPr>
      <xdr:spPr>
        <a:xfrm flipV="1">
          <a:off x="15481300" y="6515564"/>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6483</xdr:rowOff>
    </xdr:from>
    <xdr:to>
      <xdr:col>22</xdr:col>
      <xdr:colOff>365125</xdr:colOff>
      <xdr:row>38</xdr:row>
      <xdr:rowOff>49384</xdr:rowOff>
    </xdr:to>
    <xdr:cxnSp macro="">
      <xdr:nvCxnSpPr>
        <xdr:cNvPr id="522" name="直線コネクタ 521"/>
        <xdr:cNvCxnSpPr/>
      </xdr:nvCxnSpPr>
      <xdr:spPr>
        <a:xfrm>
          <a:off x="14592300" y="6178683"/>
          <a:ext cx="889000" cy="3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6483</xdr:rowOff>
    </xdr:from>
    <xdr:to>
      <xdr:col>21</xdr:col>
      <xdr:colOff>161925</xdr:colOff>
      <xdr:row>38</xdr:row>
      <xdr:rowOff>109506</xdr:rowOff>
    </xdr:to>
    <xdr:cxnSp macro="">
      <xdr:nvCxnSpPr>
        <xdr:cNvPr id="525" name="直線コネクタ 524"/>
        <xdr:cNvCxnSpPr/>
      </xdr:nvCxnSpPr>
      <xdr:spPr>
        <a:xfrm flipV="1">
          <a:off x="13703300" y="6178683"/>
          <a:ext cx="889000" cy="4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90322</xdr:rowOff>
    </xdr:from>
    <xdr:to>
      <xdr:col>19</xdr:col>
      <xdr:colOff>644525</xdr:colOff>
      <xdr:row>38</xdr:row>
      <xdr:rowOff>109506</xdr:rowOff>
    </xdr:to>
    <xdr:cxnSp macro="">
      <xdr:nvCxnSpPr>
        <xdr:cNvPr id="528" name="直線コネクタ 527"/>
        <xdr:cNvCxnSpPr/>
      </xdr:nvCxnSpPr>
      <xdr:spPr>
        <a:xfrm>
          <a:off x="12814300" y="6605422"/>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121114</xdr:rowOff>
    </xdr:from>
    <xdr:to>
      <xdr:col>23</xdr:col>
      <xdr:colOff>568325</xdr:colOff>
      <xdr:row>38</xdr:row>
      <xdr:rowOff>51264</xdr:rowOff>
    </xdr:to>
    <xdr:sp macro="" textlink="">
      <xdr:nvSpPr>
        <xdr:cNvPr id="538" name="円/楕円 537"/>
        <xdr:cNvSpPr/>
      </xdr:nvSpPr>
      <xdr:spPr>
        <a:xfrm>
          <a:off x="16268700" y="64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99541</xdr:rowOff>
    </xdr:from>
    <xdr:ext cx="534377" cy="259045"/>
    <xdr:sp macro="" textlink="">
      <xdr:nvSpPr>
        <xdr:cNvPr id="539" name="消防費該当値テキスト"/>
        <xdr:cNvSpPr txBox="1"/>
      </xdr:nvSpPr>
      <xdr:spPr>
        <a:xfrm>
          <a:off x="16370300" y="64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170034</xdr:rowOff>
    </xdr:from>
    <xdr:to>
      <xdr:col>22</xdr:col>
      <xdr:colOff>415925</xdr:colOff>
      <xdr:row>38</xdr:row>
      <xdr:rowOff>100184</xdr:rowOff>
    </xdr:to>
    <xdr:sp macro="" textlink="">
      <xdr:nvSpPr>
        <xdr:cNvPr id="540" name="円/楕円 539"/>
        <xdr:cNvSpPr/>
      </xdr:nvSpPr>
      <xdr:spPr>
        <a:xfrm>
          <a:off x="15430500" y="651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91311</xdr:rowOff>
    </xdr:from>
    <xdr:ext cx="534377" cy="259045"/>
    <xdr:sp macro="" textlink="">
      <xdr:nvSpPr>
        <xdr:cNvPr id="541" name="テキスト ボックス 540"/>
        <xdr:cNvSpPr txBox="1"/>
      </xdr:nvSpPr>
      <xdr:spPr>
        <a:xfrm>
          <a:off x="15214111" y="66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127133</xdr:rowOff>
    </xdr:from>
    <xdr:to>
      <xdr:col>21</xdr:col>
      <xdr:colOff>212725</xdr:colOff>
      <xdr:row>36</xdr:row>
      <xdr:rowOff>57283</xdr:rowOff>
    </xdr:to>
    <xdr:sp macro="" textlink="">
      <xdr:nvSpPr>
        <xdr:cNvPr id="542" name="円/楕円 541"/>
        <xdr:cNvSpPr/>
      </xdr:nvSpPr>
      <xdr:spPr>
        <a:xfrm>
          <a:off x="14541500" y="61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73810</xdr:rowOff>
    </xdr:from>
    <xdr:ext cx="534377" cy="259045"/>
    <xdr:sp macro="" textlink="">
      <xdr:nvSpPr>
        <xdr:cNvPr id="543" name="テキスト ボックス 542"/>
        <xdr:cNvSpPr txBox="1"/>
      </xdr:nvSpPr>
      <xdr:spPr>
        <a:xfrm>
          <a:off x="14325111" y="59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58706</xdr:rowOff>
    </xdr:from>
    <xdr:to>
      <xdr:col>20</xdr:col>
      <xdr:colOff>9525</xdr:colOff>
      <xdr:row>38</xdr:row>
      <xdr:rowOff>160306</xdr:rowOff>
    </xdr:to>
    <xdr:sp macro="" textlink="">
      <xdr:nvSpPr>
        <xdr:cNvPr id="544" name="円/楕円 543"/>
        <xdr:cNvSpPr/>
      </xdr:nvSpPr>
      <xdr:spPr>
        <a:xfrm>
          <a:off x="13652500" y="6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151433</xdr:rowOff>
    </xdr:from>
    <xdr:ext cx="534377" cy="259045"/>
    <xdr:sp macro="" textlink="">
      <xdr:nvSpPr>
        <xdr:cNvPr id="545" name="テキスト ボックス 544"/>
        <xdr:cNvSpPr txBox="1"/>
      </xdr:nvSpPr>
      <xdr:spPr>
        <a:xfrm>
          <a:off x="13436111" y="66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39522</xdr:rowOff>
    </xdr:from>
    <xdr:to>
      <xdr:col>18</xdr:col>
      <xdr:colOff>492125</xdr:colOff>
      <xdr:row>38</xdr:row>
      <xdr:rowOff>141122</xdr:rowOff>
    </xdr:to>
    <xdr:sp macro="" textlink="">
      <xdr:nvSpPr>
        <xdr:cNvPr id="546" name="円/楕円 545"/>
        <xdr:cNvSpPr/>
      </xdr:nvSpPr>
      <xdr:spPr>
        <a:xfrm>
          <a:off x="12763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132249</xdr:rowOff>
    </xdr:from>
    <xdr:ext cx="534377" cy="259045"/>
    <xdr:sp macro="" textlink="">
      <xdr:nvSpPr>
        <xdr:cNvPr id="547" name="テキスト ボックス 546"/>
        <xdr:cNvSpPr txBox="1"/>
      </xdr:nvSpPr>
      <xdr:spPr>
        <a:xfrm>
          <a:off x="12547111" y="66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107669</xdr:rowOff>
    </xdr:from>
    <xdr:to>
      <xdr:col>23</xdr:col>
      <xdr:colOff>517525</xdr:colOff>
      <xdr:row>58</xdr:row>
      <xdr:rowOff>24071</xdr:rowOff>
    </xdr:to>
    <xdr:cxnSp macro="">
      <xdr:nvCxnSpPr>
        <xdr:cNvPr id="576" name="直線コネクタ 575"/>
        <xdr:cNvCxnSpPr/>
      </xdr:nvCxnSpPr>
      <xdr:spPr>
        <a:xfrm flipV="1">
          <a:off x="15481300" y="9880319"/>
          <a:ext cx="838200" cy="8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122479</xdr:rowOff>
    </xdr:from>
    <xdr:to>
      <xdr:col>22</xdr:col>
      <xdr:colOff>365125</xdr:colOff>
      <xdr:row>58</xdr:row>
      <xdr:rowOff>24071</xdr:rowOff>
    </xdr:to>
    <xdr:cxnSp macro="">
      <xdr:nvCxnSpPr>
        <xdr:cNvPr id="579" name="直線コネクタ 578"/>
        <xdr:cNvCxnSpPr/>
      </xdr:nvCxnSpPr>
      <xdr:spPr>
        <a:xfrm>
          <a:off x="14592300" y="9895129"/>
          <a:ext cx="889000" cy="7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131048</xdr:rowOff>
    </xdr:from>
    <xdr:to>
      <xdr:col>21</xdr:col>
      <xdr:colOff>161925</xdr:colOff>
      <xdr:row>57</xdr:row>
      <xdr:rowOff>122479</xdr:rowOff>
    </xdr:to>
    <xdr:cxnSp macro="">
      <xdr:nvCxnSpPr>
        <xdr:cNvPr id="582" name="直線コネクタ 581"/>
        <xdr:cNvCxnSpPr/>
      </xdr:nvCxnSpPr>
      <xdr:spPr>
        <a:xfrm>
          <a:off x="13703300" y="9732248"/>
          <a:ext cx="889000" cy="1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151819</xdr:rowOff>
    </xdr:from>
    <xdr:to>
      <xdr:col>19</xdr:col>
      <xdr:colOff>644525</xdr:colOff>
      <xdr:row>56</xdr:row>
      <xdr:rowOff>131048</xdr:rowOff>
    </xdr:to>
    <xdr:cxnSp macro="">
      <xdr:nvCxnSpPr>
        <xdr:cNvPr id="585" name="直線コネクタ 584"/>
        <xdr:cNvCxnSpPr/>
      </xdr:nvCxnSpPr>
      <xdr:spPr>
        <a:xfrm>
          <a:off x="12814300" y="9581569"/>
          <a:ext cx="889000" cy="15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56869</xdr:rowOff>
    </xdr:from>
    <xdr:to>
      <xdr:col>23</xdr:col>
      <xdr:colOff>568325</xdr:colOff>
      <xdr:row>57</xdr:row>
      <xdr:rowOff>158469</xdr:rowOff>
    </xdr:to>
    <xdr:sp macro="" textlink="">
      <xdr:nvSpPr>
        <xdr:cNvPr id="595" name="円/楕円 594"/>
        <xdr:cNvSpPr/>
      </xdr:nvSpPr>
      <xdr:spPr>
        <a:xfrm>
          <a:off x="16268700" y="98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79746</xdr:rowOff>
    </xdr:from>
    <xdr:ext cx="534377" cy="259045"/>
    <xdr:sp macro="" textlink="">
      <xdr:nvSpPr>
        <xdr:cNvPr id="596" name="教育費該当値テキスト"/>
        <xdr:cNvSpPr txBox="1"/>
      </xdr:nvSpPr>
      <xdr:spPr>
        <a:xfrm>
          <a:off x="16370300" y="968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73,407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144721</xdr:rowOff>
    </xdr:from>
    <xdr:to>
      <xdr:col>22</xdr:col>
      <xdr:colOff>415925</xdr:colOff>
      <xdr:row>58</xdr:row>
      <xdr:rowOff>74871</xdr:rowOff>
    </xdr:to>
    <xdr:sp macro="" textlink="">
      <xdr:nvSpPr>
        <xdr:cNvPr id="597" name="円/楕円 596"/>
        <xdr:cNvSpPr/>
      </xdr:nvSpPr>
      <xdr:spPr>
        <a:xfrm>
          <a:off x="15430500" y="9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65998</xdr:rowOff>
    </xdr:from>
    <xdr:ext cx="534377" cy="259045"/>
    <xdr:sp macro="" textlink="">
      <xdr:nvSpPr>
        <xdr:cNvPr id="598" name="テキスト ボックス 597"/>
        <xdr:cNvSpPr txBox="1"/>
      </xdr:nvSpPr>
      <xdr:spPr>
        <a:xfrm>
          <a:off x="15214111" y="1001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71679</xdr:rowOff>
    </xdr:from>
    <xdr:to>
      <xdr:col>21</xdr:col>
      <xdr:colOff>212725</xdr:colOff>
      <xdr:row>58</xdr:row>
      <xdr:rowOff>1829</xdr:rowOff>
    </xdr:to>
    <xdr:sp macro="" textlink="">
      <xdr:nvSpPr>
        <xdr:cNvPr id="599" name="円/楕円 598"/>
        <xdr:cNvSpPr/>
      </xdr:nvSpPr>
      <xdr:spPr>
        <a:xfrm>
          <a:off x="14541500" y="98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164406</xdr:rowOff>
    </xdr:from>
    <xdr:ext cx="534377" cy="259045"/>
    <xdr:sp macro="" textlink="">
      <xdr:nvSpPr>
        <xdr:cNvPr id="600" name="テキスト ボックス 599"/>
        <xdr:cNvSpPr txBox="1"/>
      </xdr:nvSpPr>
      <xdr:spPr>
        <a:xfrm>
          <a:off x="14325111" y="993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80248</xdr:rowOff>
    </xdr:from>
    <xdr:to>
      <xdr:col>20</xdr:col>
      <xdr:colOff>9525</xdr:colOff>
      <xdr:row>57</xdr:row>
      <xdr:rowOff>10398</xdr:rowOff>
    </xdr:to>
    <xdr:sp macro="" textlink="">
      <xdr:nvSpPr>
        <xdr:cNvPr id="601" name="円/楕円 600"/>
        <xdr:cNvSpPr/>
      </xdr:nvSpPr>
      <xdr:spPr>
        <a:xfrm>
          <a:off x="13652500" y="968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26925</xdr:rowOff>
    </xdr:from>
    <xdr:ext cx="599010" cy="259045"/>
    <xdr:sp macro="" textlink="">
      <xdr:nvSpPr>
        <xdr:cNvPr id="602" name="テキスト ボックス 601"/>
        <xdr:cNvSpPr txBox="1"/>
      </xdr:nvSpPr>
      <xdr:spPr>
        <a:xfrm>
          <a:off x="13403794" y="945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112,271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101019</xdr:rowOff>
    </xdr:from>
    <xdr:to>
      <xdr:col>18</xdr:col>
      <xdr:colOff>492125</xdr:colOff>
      <xdr:row>56</xdr:row>
      <xdr:rowOff>31169</xdr:rowOff>
    </xdr:to>
    <xdr:sp macro="" textlink="">
      <xdr:nvSpPr>
        <xdr:cNvPr id="603" name="円/楕円 602"/>
        <xdr:cNvSpPr/>
      </xdr:nvSpPr>
      <xdr:spPr>
        <a:xfrm>
          <a:off x="12763500" y="95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47696</xdr:rowOff>
    </xdr:from>
    <xdr:ext cx="599010" cy="259045"/>
    <xdr:sp macro="" textlink="">
      <xdr:nvSpPr>
        <xdr:cNvPr id="604" name="テキスト ボックス 603"/>
        <xdr:cNvSpPr txBox="1"/>
      </xdr:nvSpPr>
      <xdr:spPr>
        <a:xfrm>
          <a:off x="12514794" y="9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54631</xdr:rowOff>
    </xdr:from>
    <xdr:to>
      <xdr:col>23</xdr:col>
      <xdr:colOff>517525</xdr:colOff>
      <xdr:row>78</xdr:row>
      <xdr:rowOff>160593</xdr:rowOff>
    </xdr:to>
    <xdr:cxnSp macro="">
      <xdr:nvCxnSpPr>
        <xdr:cNvPr id="633" name="直線コネクタ 632"/>
        <xdr:cNvCxnSpPr/>
      </xdr:nvCxnSpPr>
      <xdr:spPr>
        <a:xfrm flipV="1">
          <a:off x="15481300" y="13427731"/>
          <a:ext cx="838200" cy="10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69978</xdr:rowOff>
    </xdr:from>
    <xdr:ext cx="469744" cy="259045"/>
    <xdr:sp macro="" textlink="">
      <xdr:nvSpPr>
        <xdr:cNvPr id="634" name="災害復旧費平均値テキスト"/>
        <xdr:cNvSpPr txBox="1"/>
      </xdr:nvSpPr>
      <xdr:spPr>
        <a:xfrm>
          <a:off x="16370300" y="1344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160593</xdr:rowOff>
    </xdr:from>
    <xdr:to>
      <xdr:col>22</xdr:col>
      <xdr:colOff>365125</xdr:colOff>
      <xdr:row>79</xdr:row>
      <xdr:rowOff>39162</xdr:rowOff>
    </xdr:to>
    <xdr:cxnSp macro="">
      <xdr:nvCxnSpPr>
        <xdr:cNvPr id="636" name="直線コネクタ 635"/>
        <xdr:cNvCxnSpPr/>
      </xdr:nvCxnSpPr>
      <xdr:spPr>
        <a:xfrm flipV="1">
          <a:off x="14592300" y="13533693"/>
          <a:ext cx="889000" cy="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39162</xdr:rowOff>
    </xdr:from>
    <xdr:to>
      <xdr:col>21</xdr:col>
      <xdr:colOff>161925</xdr:colOff>
      <xdr:row>79</xdr:row>
      <xdr:rowOff>44450</xdr:rowOff>
    </xdr:to>
    <xdr:cxnSp macro="">
      <xdr:nvCxnSpPr>
        <xdr:cNvPr id="639" name="直線コネクタ 638"/>
        <xdr:cNvCxnSpPr/>
      </xdr:nvCxnSpPr>
      <xdr:spPr>
        <a:xfrm flipV="1">
          <a:off x="13703300" y="13583712"/>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28563</xdr:rowOff>
    </xdr:from>
    <xdr:to>
      <xdr:col>19</xdr:col>
      <xdr:colOff>644525</xdr:colOff>
      <xdr:row>79</xdr:row>
      <xdr:rowOff>44450</xdr:rowOff>
    </xdr:to>
    <xdr:cxnSp macro="">
      <xdr:nvCxnSpPr>
        <xdr:cNvPr id="642" name="直線コネクタ 641"/>
        <xdr:cNvCxnSpPr/>
      </xdr:nvCxnSpPr>
      <xdr:spPr>
        <a:xfrm>
          <a:off x="12814300" y="13573113"/>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3831</xdr:rowOff>
    </xdr:from>
    <xdr:to>
      <xdr:col>23</xdr:col>
      <xdr:colOff>568325</xdr:colOff>
      <xdr:row>78</xdr:row>
      <xdr:rowOff>105431</xdr:rowOff>
    </xdr:to>
    <xdr:sp macro="" textlink="">
      <xdr:nvSpPr>
        <xdr:cNvPr id="652" name="円/楕円 651"/>
        <xdr:cNvSpPr/>
      </xdr:nvSpPr>
      <xdr:spPr>
        <a:xfrm>
          <a:off x="16268700" y="133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26708</xdr:rowOff>
    </xdr:from>
    <xdr:ext cx="534377" cy="259045"/>
    <xdr:sp macro="" textlink="">
      <xdr:nvSpPr>
        <xdr:cNvPr id="653" name="災害復旧費該当値テキスト"/>
        <xdr:cNvSpPr txBox="1"/>
      </xdr:nvSpPr>
      <xdr:spPr>
        <a:xfrm>
          <a:off x="16370300" y="132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109793</xdr:rowOff>
    </xdr:from>
    <xdr:to>
      <xdr:col>22</xdr:col>
      <xdr:colOff>415925</xdr:colOff>
      <xdr:row>79</xdr:row>
      <xdr:rowOff>39943</xdr:rowOff>
    </xdr:to>
    <xdr:sp macro="" textlink="">
      <xdr:nvSpPr>
        <xdr:cNvPr id="654" name="円/楕円 653"/>
        <xdr:cNvSpPr/>
      </xdr:nvSpPr>
      <xdr:spPr>
        <a:xfrm>
          <a:off x="15430500" y="134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31070</xdr:rowOff>
    </xdr:from>
    <xdr:ext cx="469744" cy="259045"/>
    <xdr:sp macro="" textlink="">
      <xdr:nvSpPr>
        <xdr:cNvPr id="655" name="テキスト ボックス 654"/>
        <xdr:cNvSpPr txBox="1"/>
      </xdr:nvSpPr>
      <xdr:spPr>
        <a:xfrm>
          <a:off x="15246427" y="13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159812</xdr:rowOff>
    </xdr:from>
    <xdr:to>
      <xdr:col>21</xdr:col>
      <xdr:colOff>212725</xdr:colOff>
      <xdr:row>79</xdr:row>
      <xdr:rowOff>89962</xdr:rowOff>
    </xdr:to>
    <xdr:sp macro="" textlink="">
      <xdr:nvSpPr>
        <xdr:cNvPr id="656" name="円/楕円 655"/>
        <xdr:cNvSpPr/>
      </xdr:nvSpPr>
      <xdr:spPr>
        <a:xfrm>
          <a:off x="14541500" y="135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81089</xdr:rowOff>
    </xdr:from>
    <xdr:ext cx="378565" cy="259045"/>
    <xdr:sp macro="" textlink="">
      <xdr:nvSpPr>
        <xdr:cNvPr id="657" name="テキスト ボックス 656"/>
        <xdr:cNvSpPr txBox="1"/>
      </xdr:nvSpPr>
      <xdr:spPr>
        <a:xfrm>
          <a:off x="14403017" y="13625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149213</xdr:rowOff>
    </xdr:from>
    <xdr:to>
      <xdr:col>18</xdr:col>
      <xdr:colOff>492125</xdr:colOff>
      <xdr:row>79</xdr:row>
      <xdr:rowOff>79363</xdr:rowOff>
    </xdr:to>
    <xdr:sp macro="" textlink="">
      <xdr:nvSpPr>
        <xdr:cNvPr id="660" name="円/楕円 659"/>
        <xdr:cNvSpPr/>
      </xdr:nvSpPr>
      <xdr:spPr>
        <a:xfrm>
          <a:off x="12763500" y="135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70490</xdr:rowOff>
    </xdr:from>
    <xdr:ext cx="469744" cy="259045"/>
    <xdr:sp macro="" textlink="">
      <xdr:nvSpPr>
        <xdr:cNvPr id="661" name="テキスト ボックス 660"/>
        <xdr:cNvSpPr txBox="1"/>
      </xdr:nvSpPr>
      <xdr:spPr>
        <a:xfrm>
          <a:off x="12579427" y="1361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107508</xdr:rowOff>
    </xdr:from>
    <xdr:to>
      <xdr:col>23</xdr:col>
      <xdr:colOff>517525</xdr:colOff>
      <xdr:row>95</xdr:row>
      <xdr:rowOff>133858</xdr:rowOff>
    </xdr:to>
    <xdr:cxnSp macro="">
      <xdr:nvCxnSpPr>
        <xdr:cNvPr id="686" name="直線コネクタ 685"/>
        <xdr:cNvCxnSpPr/>
      </xdr:nvCxnSpPr>
      <xdr:spPr>
        <a:xfrm flipV="1">
          <a:off x="15481300" y="16395258"/>
          <a:ext cx="8382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133858</xdr:rowOff>
    </xdr:from>
    <xdr:to>
      <xdr:col>22</xdr:col>
      <xdr:colOff>365125</xdr:colOff>
      <xdr:row>95</xdr:row>
      <xdr:rowOff>134014</xdr:rowOff>
    </xdr:to>
    <xdr:cxnSp macro="">
      <xdr:nvCxnSpPr>
        <xdr:cNvPr id="689" name="直線コネクタ 688"/>
        <xdr:cNvCxnSpPr/>
      </xdr:nvCxnSpPr>
      <xdr:spPr>
        <a:xfrm flipV="1">
          <a:off x="14592300" y="16421608"/>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132876</xdr:rowOff>
    </xdr:from>
    <xdr:to>
      <xdr:col>21</xdr:col>
      <xdr:colOff>161925</xdr:colOff>
      <xdr:row>95</xdr:row>
      <xdr:rowOff>134014</xdr:rowOff>
    </xdr:to>
    <xdr:cxnSp macro="">
      <xdr:nvCxnSpPr>
        <xdr:cNvPr id="692" name="直線コネクタ 691"/>
        <xdr:cNvCxnSpPr/>
      </xdr:nvCxnSpPr>
      <xdr:spPr>
        <a:xfrm>
          <a:off x="13703300" y="1642062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170183</xdr:rowOff>
    </xdr:from>
    <xdr:to>
      <xdr:col>19</xdr:col>
      <xdr:colOff>644525</xdr:colOff>
      <xdr:row>95</xdr:row>
      <xdr:rowOff>132876</xdr:rowOff>
    </xdr:to>
    <xdr:cxnSp macro="">
      <xdr:nvCxnSpPr>
        <xdr:cNvPr id="695" name="直線コネクタ 694"/>
        <xdr:cNvCxnSpPr/>
      </xdr:nvCxnSpPr>
      <xdr:spPr>
        <a:xfrm>
          <a:off x="12814300" y="16286483"/>
          <a:ext cx="889000" cy="1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56708</xdr:rowOff>
    </xdr:from>
    <xdr:to>
      <xdr:col>23</xdr:col>
      <xdr:colOff>568325</xdr:colOff>
      <xdr:row>95</xdr:row>
      <xdr:rowOff>158308</xdr:rowOff>
    </xdr:to>
    <xdr:sp macro="" textlink="">
      <xdr:nvSpPr>
        <xdr:cNvPr id="705" name="円/楕円 704"/>
        <xdr:cNvSpPr/>
      </xdr:nvSpPr>
      <xdr:spPr>
        <a:xfrm>
          <a:off x="16268700" y="163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79585</xdr:rowOff>
    </xdr:from>
    <xdr:ext cx="534377" cy="259045"/>
    <xdr:sp macro="" textlink="">
      <xdr:nvSpPr>
        <xdr:cNvPr id="706" name="公債費該当値テキスト"/>
        <xdr:cNvSpPr txBox="1"/>
      </xdr:nvSpPr>
      <xdr:spPr>
        <a:xfrm>
          <a:off x="16370300" y="161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83058</xdr:rowOff>
    </xdr:from>
    <xdr:to>
      <xdr:col>22</xdr:col>
      <xdr:colOff>415925</xdr:colOff>
      <xdr:row>96</xdr:row>
      <xdr:rowOff>13208</xdr:rowOff>
    </xdr:to>
    <xdr:sp macro="" textlink="">
      <xdr:nvSpPr>
        <xdr:cNvPr id="707" name="円/楕円 706"/>
        <xdr:cNvSpPr/>
      </xdr:nvSpPr>
      <xdr:spPr>
        <a:xfrm>
          <a:off x="15430500" y="163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4335</xdr:rowOff>
    </xdr:from>
    <xdr:ext cx="534377" cy="259045"/>
    <xdr:sp macro="" textlink="">
      <xdr:nvSpPr>
        <xdr:cNvPr id="708" name="テキスト ボックス 707"/>
        <xdr:cNvSpPr txBox="1"/>
      </xdr:nvSpPr>
      <xdr:spPr>
        <a:xfrm>
          <a:off x="15214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83214</xdr:rowOff>
    </xdr:from>
    <xdr:to>
      <xdr:col>21</xdr:col>
      <xdr:colOff>212725</xdr:colOff>
      <xdr:row>96</xdr:row>
      <xdr:rowOff>13364</xdr:rowOff>
    </xdr:to>
    <xdr:sp macro="" textlink="">
      <xdr:nvSpPr>
        <xdr:cNvPr id="709" name="円/楕円 708"/>
        <xdr:cNvSpPr/>
      </xdr:nvSpPr>
      <xdr:spPr>
        <a:xfrm>
          <a:off x="14541500" y="163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4491</xdr:rowOff>
    </xdr:from>
    <xdr:ext cx="534377" cy="259045"/>
    <xdr:sp macro="" textlink="">
      <xdr:nvSpPr>
        <xdr:cNvPr id="710" name="テキスト ボックス 709"/>
        <xdr:cNvSpPr txBox="1"/>
      </xdr:nvSpPr>
      <xdr:spPr>
        <a:xfrm>
          <a:off x="14325111" y="1646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82076</xdr:rowOff>
    </xdr:from>
    <xdr:to>
      <xdr:col>20</xdr:col>
      <xdr:colOff>9525</xdr:colOff>
      <xdr:row>96</xdr:row>
      <xdr:rowOff>12226</xdr:rowOff>
    </xdr:to>
    <xdr:sp macro="" textlink="">
      <xdr:nvSpPr>
        <xdr:cNvPr id="711" name="円/楕円 710"/>
        <xdr:cNvSpPr/>
      </xdr:nvSpPr>
      <xdr:spPr>
        <a:xfrm>
          <a:off x="13652500" y="163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3353</xdr:rowOff>
    </xdr:from>
    <xdr:ext cx="534377" cy="259045"/>
    <xdr:sp macro="" textlink="">
      <xdr:nvSpPr>
        <xdr:cNvPr id="712" name="テキスト ボックス 711"/>
        <xdr:cNvSpPr txBox="1"/>
      </xdr:nvSpPr>
      <xdr:spPr>
        <a:xfrm>
          <a:off x="13436111" y="164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119383</xdr:rowOff>
    </xdr:from>
    <xdr:to>
      <xdr:col>18</xdr:col>
      <xdr:colOff>492125</xdr:colOff>
      <xdr:row>95</xdr:row>
      <xdr:rowOff>49533</xdr:rowOff>
    </xdr:to>
    <xdr:sp macro="" textlink="">
      <xdr:nvSpPr>
        <xdr:cNvPr id="713" name="円/楕円 712"/>
        <xdr:cNvSpPr/>
      </xdr:nvSpPr>
      <xdr:spPr>
        <a:xfrm>
          <a:off x="12763500" y="162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66060</xdr:rowOff>
    </xdr:from>
    <xdr:ext cx="534377" cy="259045"/>
    <xdr:sp macro="" textlink="">
      <xdr:nvSpPr>
        <xdr:cNvPr id="714" name="テキスト ボックス 713"/>
        <xdr:cNvSpPr txBox="1"/>
      </xdr:nvSpPr>
      <xdr:spPr>
        <a:xfrm>
          <a:off x="12547111" y="1601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ysClr val="windowText" lastClr="000000"/>
              </a:solidFill>
              <a:latin typeface="+mn-lt"/>
              <a:ea typeface="+mn-ea"/>
              <a:cs typeface="+mn-cs"/>
            </a:rPr>
            <a:t>住民一人当たりのコストが大きい項目として、下記の</a:t>
          </a:r>
          <a:r>
            <a:rPr lang="en-US" altLang="ja-JP" sz="1200" b="0" i="0" u="none" strike="noStrike" baseline="0" smtClean="0">
              <a:solidFill>
                <a:sysClr val="windowText" lastClr="000000"/>
              </a:solidFill>
              <a:latin typeface="+mn-lt"/>
              <a:ea typeface="+mn-ea"/>
              <a:cs typeface="+mn-cs"/>
            </a:rPr>
            <a:t>3</a:t>
          </a:r>
          <a:r>
            <a:rPr lang="ja-JP" altLang="en-US" sz="1200" b="0" i="0" u="none" strike="noStrike" baseline="0" smtClean="0">
              <a:solidFill>
                <a:sysClr val="windowText" lastClr="000000"/>
              </a:solidFill>
              <a:latin typeface="+mn-lt"/>
              <a:ea typeface="+mn-ea"/>
              <a:cs typeface="+mn-cs"/>
            </a:rPr>
            <a:t>つがあげられる。</a:t>
          </a:r>
          <a:endParaRPr lang="en-US" altLang="ja-JP" sz="1200" b="0" i="0" u="none" strike="noStrike" baseline="0" smtClean="0">
            <a:solidFill>
              <a:sysClr val="windowText" lastClr="000000"/>
            </a:solidFill>
            <a:latin typeface="+mn-lt"/>
            <a:ea typeface="+mn-ea"/>
            <a:cs typeface="+mn-cs"/>
          </a:endParaRPr>
        </a:p>
        <a:p>
          <a:r>
            <a:rPr lang="ja-JP" altLang="en-US" sz="1200" b="0" i="0" u="none" strike="noStrike" baseline="0" smtClean="0">
              <a:solidFill>
                <a:sysClr val="windowText" lastClr="000000"/>
              </a:solidFill>
              <a:latin typeface="+mn-lt"/>
              <a:ea typeface="+mn-ea"/>
              <a:cs typeface="+mn-cs"/>
            </a:rPr>
            <a:t>総務費・・・</a:t>
          </a:r>
          <a:r>
            <a:rPr lang="ja-JP" altLang="ja-JP" sz="1200" b="0" i="0" baseline="0">
              <a:solidFill>
                <a:sysClr val="windowText" lastClr="000000"/>
              </a:solidFill>
              <a:effectLst/>
              <a:latin typeface="+mn-lt"/>
              <a:ea typeface="+mn-ea"/>
              <a:cs typeface="+mn-cs"/>
            </a:rPr>
            <a:t>住民一人当たり</a:t>
          </a:r>
          <a:r>
            <a:rPr lang="en-US" altLang="ja-JP" sz="1200" b="0" i="0" baseline="0">
              <a:solidFill>
                <a:sysClr val="windowText" lastClr="000000"/>
              </a:solidFill>
              <a:effectLst/>
              <a:latin typeface="+mn-lt"/>
              <a:ea typeface="+mn-ea"/>
              <a:cs typeface="+mn-cs"/>
            </a:rPr>
            <a:t>173</a:t>
          </a:r>
          <a:r>
            <a:rPr lang="ja-JP" altLang="ja-JP" sz="1200" b="0" i="0" baseline="0">
              <a:solidFill>
                <a:sysClr val="windowText" lastClr="000000"/>
              </a:solidFill>
              <a:effectLst/>
              <a:latin typeface="+mn-lt"/>
              <a:ea typeface="+mn-ea"/>
              <a:cs typeface="+mn-cs"/>
            </a:rPr>
            <a:t>千円となって</a:t>
          </a:r>
          <a:r>
            <a:rPr lang="ja-JP" altLang="en-US" sz="1200" b="0" i="0" baseline="0">
              <a:solidFill>
                <a:sysClr val="windowText" lastClr="000000"/>
              </a:solidFill>
              <a:effectLst/>
              <a:latin typeface="+mn-lt"/>
              <a:ea typeface="+mn-ea"/>
              <a:cs typeface="+mn-cs"/>
            </a:rPr>
            <a:t>いる。他の比較平均値に比べ高い主要因は、庁舎建設にむけた積立金となっている。これから先も一定の水準で持続されることが予想される。そのため全体的に</a:t>
          </a:r>
          <a:r>
            <a:rPr lang="ja-JP" altLang="en-US" sz="1200" b="0" i="0" u="none" strike="noStrike" baseline="0" smtClean="0">
              <a:solidFill>
                <a:sysClr val="windowText" lastClr="000000"/>
              </a:solidFill>
              <a:latin typeface="+mn-lt"/>
              <a:ea typeface="+mn-ea"/>
              <a:cs typeface="+mn-cs"/>
            </a:rPr>
            <a:t>歳出を精査し、計画的な財政運営に努める。</a:t>
          </a:r>
          <a:endParaRPr lang="en-US" altLang="ja-JP" sz="1200" b="0" i="0" baseline="0">
            <a:solidFill>
              <a:sysClr val="windowText" lastClr="000000"/>
            </a:solidFill>
            <a:effectLst/>
            <a:latin typeface="+mn-lt"/>
            <a:ea typeface="+mn-ea"/>
            <a:cs typeface="+mn-cs"/>
          </a:endParaRPr>
        </a:p>
        <a:p>
          <a:r>
            <a:rPr lang="ja-JP" altLang="en-US" sz="1200" b="0" i="0" u="none" strike="noStrike" baseline="0" smtClean="0">
              <a:solidFill>
                <a:sysClr val="windowText" lastClr="000000"/>
              </a:solidFill>
              <a:latin typeface="+mn-lt"/>
              <a:ea typeface="+mn-ea"/>
              <a:cs typeface="+mn-cs"/>
            </a:rPr>
            <a:t>民生費</a:t>
          </a:r>
          <a:r>
            <a:rPr lang="ja-JP" altLang="ja-JP" sz="1200" b="0" i="0" baseline="0">
              <a:solidFill>
                <a:sysClr val="windowText" lastClr="000000"/>
              </a:solidFill>
              <a:effectLst/>
              <a:latin typeface="+mn-lt"/>
              <a:ea typeface="+mn-ea"/>
              <a:cs typeface="+mn-cs"/>
            </a:rPr>
            <a:t>・・・</a:t>
          </a:r>
          <a:r>
            <a:rPr lang="ja-JP" altLang="en-US" sz="1200" b="0" i="0" u="none" strike="noStrike" baseline="0" smtClean="0">
              <a:solidFill>
                <a:sysClr val="windowText" lastClr="000000"/>
              </a:solidFill>
              <a:latin typeface="+mn-lt"/>
              <a:ea typeface="+mn-ea"/>
              <a:cs typeface="+mn-cs"/>
            </a:rPr>
            <a:t>住民一人当たり</a:t>
          </a:r>
          <a:r>
            <a:rPr lang="en-US" altLang="ja-JP" sz="1200" b="0" i="0" u="none" strike="noStrike" baseline="0" smtClean="0">
              <a:solidFill>
                <a:sysClr val="windowText" lastClr="000000"/>
              </a:solidFill>
              <a:latin typeface="+mn-lt"/>
              <a:ea typeface="+mn-ea"/>
              <a:cs typeface="+mn-cs"/>
            </a:rPr>
            <a:t>165</a:t>
          </a:r>
          <a:r>
            <a:rPr lang="ja-JP" altLang="en-US" sz="1200" b="0" i="0" u="none" strike="noStrike" baseline="0" smtClean="0">
              <a:solidFill>
                <a:sysClr val="windowText" lastClr="000000"/>
              </a:solidFill>
              <a:latin typeface="+mn-lt"/>
              <a:ea typeface="+mn-ea"/>
              <a:cs typeface="+mn-cs"/>
            </a:rPr>
            <a:t>千円となっている。決算額全体でみると、民生費のうち障害者自立支援事業の自立支援給付扶助費が主要因となっている。これは、介護予防の充実を図るため、他の経費を見直し、保健事業に重点的に取り組んできたことによるものである。</a:t>
          </a:r>
          <a:endParaRPr lang="en-US" altLang="ja-JP" sz="1200" b="0" i="0" u="none" strike="noStrike" baseline="0" smtClean="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ysClr val="windowText" lastClr="000000"/>
              </a:solidFill>
              <a:latin typeface="+mn-lt"/>
              <a:ea typeface="+mn-ea"/>
              <a:cs typeface="+mn-cs"/>
            </a:rPr>
            <a:t>土木費</a:t>
          </a:r>
          <a:r>
            <a:rPr lang="ja-JP" altLang="ja-JP" sz="1200" b="0" i="0" baseline="0">
              <a:solidFill>
                <a:sysClr val="windowText" lastClr="000000"/>
              </a:solidFill>
              <a:effectLst/>
              <a:latin typeface="+mn-lt"/>
              <a:ea typeface="+mn-ea"/>
              <a:cs typeface="+mn-cs"/>
            </a:rPr>
            <a:t>・・・</a:t>
          </a:r>
          <a:r>
            <a:rPr lang="ja-JP" altLang="en-US" sz="1200" b="0" i="0" u="none" strike="noStrike" baseline="0" smtClean="0">
              <a:solidFill>
                <a:sysClr val="windowText" lastClr="000000"/>
              </a:solidFill>
              <a:latin typeface="+mn-lt"/>
              <a:ea typeface="+mn-ea"/>
              <a:cs typeface="+mn-cs"/>
            </a:rPr>
            <a:t>住民</a:t>
          </a:r>
          <a:r>
            <a:rPr lang="ja-JP" altLang="ja-JP" sz="1200" b="0" i="0" baseline="0">
              <a:solidFill>
                <a:sysClr val="windowText" lastClr="000000"/>
              </a:solidFill>
              <a:effectLst/>
              <a:latin typeface="+mn-lt"/>
              <a:ea typeface="+mn-ea"/>
              <a:cs typeface="+mn-cs"/>
            </a:rPr>
            <a:t>一人当たり</a:t>
          </a:r>
          <a:r>
            <a:rPr lang="en-US" altLang="ja-JP" sz="1200" b="0" i="0" baseline="0">
              <a:solidFill>
                <a:sysClr val="windowText" lastClr="000000"/>
              </a:solidFill>
              <a:effectLst/>
              <a:latin typeface="+mn-lt"/>
              <a:ea typeface="+mn-ea"/>
              <a:cs typeface="+mn-cs"/>
            </a:rPr>
            <a:t>90</a:t>
          </a:r>
          <a:r>
            <a:rPr lang="ja-JP" altLang="ja-JP" sz="1200" b="0" i="0" baseline="0">
              <a:solidFill>
                <a:sysClr val="windowText" lastClr="000000"/>
              </a:solidFill>
              <a:effectLst/>
              <a:latin typeface="+mn-lt"/>
              <a:ea typeface="+mn-ea"/>
              <a:cs typeface="+mn-cs"/>
            </a:rPr>
            <a:t>千円となっている。他の</a:t>
          </a:r>
          <a:r>
            <a:rPr lang="ja-JP" altLang="en-US" sz="1200" b="0" i="0" baseline="0">
              <a:solidFill>
                <a:sysClr val="windowText" lastClr="000000"/>
              </a:solidFill>
              <a:effectLst/>
              <a:latin typeface="+mn-lt"/>
              <a:ea typeface="+mn-ea"/>
              <a:cs typeface="+mn-cs"/>
            </a:rPr>
            <a:t>比較</a:t>
          </a:r>
          <a:r>
            <a:rPr lang="ja-JP" altLang="ja-JP" sz="1200" b="0" i="0" baseline="0">
              <a:solidFill>
                <a:sysClr val="windowText" lastClr="000000"/>
              </a:solidFill>
              <a:effectLst/>
              <a:latin typeface="+mn-lt"/>
              <a:ea typeface="+mn-ea"/>
              <a:cs typeface="+mn-cs"/>
            </a:rPr>
            <a:t>平均</a:t>
          </a:r>
          <a:r>
            <a:rPr lang="ja-JP" altLang="en-US" sz="1200" b="0" i="0" baseline="0">
              <a:solidFill>
                <a:sysClr val="windowText" lastClr="000000"/>
              </a:solidFill>
              <a:effectLst/>
              <a:latin typeface="+mn-lt"/>
              <a:ea typeface="+mn-ea"/>
              <a:cs typeface="+mn-cs"/>
            </a:rPr>
            <a:t>値</a:t>
          </a:r>
          <a:r>
            <a:rPr lang="ja-JP" altLang="ja-JP" sz="1200" b="0" i="0" baseline="0">
              <a:solidFill>
                <a:sysClr val="windowText" lastClr="000000"/>
              </a:solidFill>
              <a:effectLst/>
              <a:latin typeface="+mn-lt"/>
              <a:ea typeface="+mn-ea"/>
              <a:cs typeface="+mn-cs"/>
            </a:rPr>
            <a:t>に比べ高止まりしている主要因は、</a:t>
          </a:r>
          <a:r>
            <a:rPr lang="ja-JP" altLang="en-US" sz="1200" b="0" i="0" baseline="0">
              <a:solidFill>
                <a:sysClr val="windowText" lastClr="000000"/>
              </a:solidFill>
              <a:effectLst/>
              <a:latin typeface="+mn-lt"/>
              <a:ea typeface="+mn-ea"/>
              <a:cs typeface="+mn-cs"/>
            </a:rPr>
            <a:t>社総金及び防安金事業の増のため</a:t>
          </a:r>
          <a:r>
            <a:rPr lang="ja-JP" altLang="en-US" sz="1200" b="0" i="0" u="none" strike="noStrike" baseline="0" smtClean="0">
              <a:solidFill>
                <a:sysClr val="windowText" lastClr="000000"/>
              </a:solidFill>
              <a:latin typeface="+mn-lt"/>
              <a:ea typeface="+mn-ea"/>
              <a:cs typeface="+mn-cs"/>
            </a:rPr>
            <a:t>普通建設事業費が伸びていることがあげられる。</a:t>
          </a:r>
          <a:r>
            <a:rPr lang="ja-JP" altLang="ja-JP" sz="1200" b="0" i="0" baseline="0">
              <a:solidFill>
                <a:sysClr val="windowText" lastClr="000000"/>
              </a:solidFill>
              <a:effectLst/>
              <a:latin typeface="+mn-lt"/>
              <a:ea typeface="+mn-ea"/>
              <a:cs typeface="+mn-cs"/>
            </a:rPr>
            <a:t>公共施設等総合管理計画に基づき、事業の取捨選択を徹底していくことで、事業費の減少を目指すこととしている。 </a:t>
          </a:r>
          <a:endParaRPr lang="en-US" altLang="ja-JP" sz="12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rPr>
            <a:t>教育費</a:t>
          </a:r>
          <a:r>
            <a:rPr lang="ja-JP" altLang="ja-JP" sz="1200" b="0" i="0" baseline="0">
              <a:solidFill>
                <a:sysClr val="windowText" lastClr="000000"/>
              </a:solidFill>
              <a:effectLst/>
              <a:latin typeface="+mn-lt"/>
              <a:ea typeface="+mn-ea"/>
              <a:cs typeface="+mn-cs"/>
            </a:rPr>
            <a:t>・・・住民一人当たり</a:t>
          </a:r>
          <a:r>
            <a:rPr lang="en-US" altLang="ja-JP" sz="1200" b="0" i="0" baseline="0">
              <a:solidFill>
                <a:sysClr val="windowText" lastClr="000000"/>
              </a:solidFill>
              <a:effectLst/>
              <a:latin typeface="+mn-lt"/>
              <a:ea typeface="+mn-ea"/>
              <a:cs typeface="+mn-cs"/>
            </a:rPr>
            <a:t>73</a:t>
          </a:r>
          <a:r>
            <a:rPr lang="ja-JP" altLang="ja-JP" sz="1200" b="0" i="0" baseline="0">
              <a:solidFill>
                <a:sysClr val="windowText" lastClr="000000"/>
              </a:solidFill>
              <a:effectLst/>
              <a:latin typeface="+mn-lt"/>
              <a:ea typeface="+mn-ea"/>
              <a:cs typeface="+mn-cs"/>
            </a:rPr>
            <a:t>千円となっている。</a:t>
          </a:r>
          <a:r>
            <a:rPr lang="ja-JP" altLang="en-US" sz="1200" b="0" i="0" baseline="0">
              <a:solidFill>
                <a:sysClr val="windowText" lastClr="000000"/>
              </a:solidFill>
              <a:effectLst/>
              <a:latin typeface="+mn-lt"/>
              <a:ea typeface="+mn-ea"/>
              <a:cs typeface="+mn-cs"/>
            </a:rPr>
            <a:t>他の比較平均値に比べ高い主要因は、図書館建設のため</a:t>
          </a:r>
          <a:r>
            <a:rPr lang="ja-JP" altLang="ja-JP" sz="1100" b="0" i="0" baseline="0">
              <a:solidFill>
                <a:sysClr val="windowText" lastClr="000000"/>
              </a:solidFill>
              <a:effectLst/>
              <a:latin typeface="+mn-lt"/>
              <a:ea typeface="+mn-ea"/>
              <a:cs typeface="+mn-cs"/>
            </a:rPr>
            <a:t>普通建設事業費が伸びていることがあげられる。公共施設等総合管理計画に基づき、事業の取捨選択を徹底していくことで、事業費の減少を目指すこととしている。 </a:t>
          </a:r>
          <a:endParaRPr lang="en-US" altLang="ja-JP" sz="12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ysClr val="windowText" lastClr="000000"/>
              </a:solidFill>
              <a:effectLst/>
              <a:latin typeface="+mn-lt"/>
              <a:ea typeface="+mn-ea"/>
              <a:cs typeface="+mn-cs"/>
            </a:rPr>
            <a:t>　 財政調整基金残高は、三位一体改革の影響を受け、大きく目減りしていたが、行財政改革の結果徐々に回復の兆しを見せ、とりわけ</a:t>
          </a:r>
          <a:r>
            <a:rPr lang="en-US" altLang="ja-JP" sz="1000" b="0" i="0" baseline="0">
              <a:solidFill>
                <a:sysClr val="windowText" lastClr="000000"/>
              </a:solidFill>
              <a:effectLst/>
              <a:latin typeface="+mn-lt"/>
              <a:ea typeface="+mn-ea"/>
              <a:cs typeface="+mn-cs"/>
            </a:rPr>
            <a:t>21</a:t>
          </a:r>
          <a:r>
            <a:rPr lang="ja-JP" altLang="ja-JP" sz="1000" b="0" i="0" baseline="0">
              <a:solidFill>
                <a:sysClr val="windowText" lastClr="000000"/>
              </a:solidFill>
              <a:effectLst/>
              <a:latin typeface="+mn-lt"/>
              <a:ea typeface="+mn-ea"/>
              <a:cs typeface="+mn-cs"/>
            </a:rPr>
            <a:t>年度の国の経済対策や</a:t>
          </a:r>
          <a:r>
            <a:rPr lang="en-US" altLang="ja-JP" sz="1000" b="0" i="0" baseline="0">
              <a:solidFill>
                <a:sysClr val="windowText" lastClr="000000"/>
              </a:solidFill>
              <a:effectLst/>
              <a:latin typeface="+mn-lt"/>
              <a:ea typeface="+mn-ea"/>
              <a:cs typeface="+mn-cs"/>
            </a:rPr>
            <a:t>22</a:t>
          </a:r>
          <a:r>
            <a:rPr lang="ja-JP" altLang="ja-JP" sz="1000" b="0" i="0" baseline="0">
              <a:solidFill>
                <a:sysClr val="windowText" lastClr="000000"/>
              </a:solidFill>
              <a:effectLst/>
              <a:latin typeface="+mn-lt"/>
              <a:ea typeface="+mn-ea"/>
              <a:cs typeface="+mn-cs"/>
            </a:rPr>
            <a:t>年度の政権交代により普通交付税も増額となったことからＨ</a:t>
          </a:r>
          <a:r>
            <a:rPr lang="en-US" altLang="ja-JP" sz="1000" b="0" i="0" baseline="0">
              <a:solidFill>
                <a:sysClr val="windowText" lastClr="000000"/>
              </a:solidFill>
              <a:effectLst/>
              <a:latin typeface="+mn-lt"/>
              <a:ea typeface="+mn-ea"/>
              <a:cs typeface="+mn-cs"/>
            </a:rPr>
            <a:t>24</a:t>
          </a:r>
          <a:r>
            <a:rPr lang="ja-JP" altLang="en-US" sz="1000" b="0" i="0" baseline="0">
              <a:solidFill>
                <a:sysClr val="windowText" lastClr="000000"/>
              </a:solidFill>
              <a:effectLst/>
              <a:latin typeface="+mn-lt"/>
              <a:ea typeface="+mn-ea"/>
              <a:cs typeface="+mn-cs"/>
            </a:rPr>
            <a:t>年度</a:t>
          </a:r>
          <a:r>
            <a:rPr lang="ja-JP" altLang="ja-JP" sz="1000" b="0" i="0" baseline="0">
              <a:solidFill>
                <a:sysClr val="windowText" lastClr="000000"/>
              </a:solidFill>
              <a:effectLst/>
              <a:latin typeface="+mn-lt"/>
              <a:ea typeface="+mn-ea"/>
              <a:cs typeface="+mn-cs"/>
            </a:rPr>
            <a:t>においては</a:t>
          </a:r>
          <a:r>
            <a:rPr lang="en-US" altLang="ja-JP" sz="1000" b="0" i="0" baseline="0">
              <a:solidFill>
                <a:sysClr val="windowText" lastClr="000000"/>
              </a:solidFill>
              <a:effectLst/>
              <a:latin typeface="+mn-lt"/>
              <a:ea typeface="+mn-ea"/>
              <a:cs typeface="+mn-cs"/>
            </a:rPr>
            <a:t>32.02</a:t>
          </a:r>
          <a:r>
            <a:rPr lang="ja-JP" altLang="ja-JP" sz="1000" b="0" i="0" baseline="0">
              <a:solidFill>
                <a:sysClr val="windowText" lastClr="000000"/>
              </a:solidFill>
              <a:effectLst/>
              <a:latin typeface="+mn-lt"/>
              <a:ea typeface="+mn-ea"/>
              <a:cs typeface="+mn-cs"/>
            </a:rPr>
            <a:t>％まで増加した。</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年度においては、財政調整基金から庁舎建設等基金への積み替えを行ったことにより</a:t>
          </a:r>
          <a:r>
            <a:rPr lang="en-US" altLang="ja-JP" sz="1000" b="0" i="0" baseline="0">
              <a:solidFill>
                <a:sysClr val="windowText" lastClr="000000"/>
              </a:solidFill>
              <a:effectLst/>
              <a:latin typeface="+mn-lt"/>
              <a:ea typeface="+mn-ea"/>
              <a:cs typeface="+mn-cs"/>
            </a:rPr>
            <a:t>23.44</a:t>
          </a:r>
          <a:r>
            <a:rPr lang="ja-JP" altLang="ja-JP" sz="1000" b="0" i="0" baseline="0">
              <a:solidFill>
                <a:sysClr val="windowText" lastClr="000000"/>
              </a:solidFill>
              <a:effectLst/>
              <a:latin typeface="+mn-lt"/>
              <a:ea typeface="+mn-ea"/>
              <a:cs typeface="+mn-cs"/>
            </a:rPr>
            <a:t>％となった。</a:t>
          </a:r>
          <a:r>
            <a:rPr lang="en-US" altLang="ja-JP" sz="1000" b="0" i="0" baseline="0">
              <a:solidFill>
                <a:sysClr val="windowText" lastClr="000000"/>
              </a:solidFill>
              <a:effectLst/>
              <a:latin typeface="+mn-lt"/>
              <a:ea typeface="+mn-ea"/>
              <a:cs typeface="+mn-cs"/>
            </a:rPr>
            <a:t>26</a:t>
          </a:r>
          <a:r>
            <a:rPr lang="ja-JP" altLang="ja-JP" sz="1000" b="0" i="0" baseline="0">
              <a:solidFill>
                <a:sysClr val="windowText" lastClr="000000"/>
              </a:solidFill>
              <a:effectLst/>
              <a:latin typeface="+mn-lt"/>
              <a:ea typeface="+mn-ea"/>
              <a:cs typeface="+mn-cs"/>
            </a:rPr>
            <a:t>年度においては、 財政調整基金への積立が優先的に行われたため、</a:t>
          </a:r>
          <a:r>
            <a:rPr lang="en-US" altLang="ja-JP" sz="1000" b="0" i="0" baseline="0">
              <a:solidFill>
                <a:sysClr val="windowText" lastClr="000000"/>
              </a:solidFill>
              <a:effectLst/>
              <a:latin typeface="+mn-lt"/>
              <a:ea typeface="+mn-ea"/>
              <a:cs typeface="+mn-cs"/>
            </a:rPr>
            <a:t>28.71</a:t>
          </a:r>
          <a:r>
            <a:rPr lang="ja-JP" altLang="ja-JP" sz="1000" b="0" i="0" baseline="0">
              <a:solidFill>
                <a:sysClr val="windowText" lastClr="000000"/>
              </a:solidFill>
              <a:effectLst/>
              <a:latin typeface="+mn-lt"/>
              <a:ea typeface="+mn-ea"/>
              <a:cs typeface="+mn-cs"/>
            </a:rPr>
            <a:t>％へと比率が回復している。</a:t>
          </a:r>
          <a:r>
            <a:rPr lang="en-US" altLang="ja-JP" sz="1000" b="0" i="0" baseline="0">
              <a:solidFill>
                <a:sysClr val="windowText" lastClr="000000"/>
              </a:solidFill>
              <a:effectLst/>
              <a:latin typeface="+mn-lt"/>
              <a:ea typeface="+mn-ea"/>
              <a:cs typeface="+mn-cs"/>
            </a:rPr>
            <a:t>27</a:t>
          </a:r>
          <a:r>
            <a:rPr lang="ja-JP" altLang="en-US" sz="1000" b="0" i="0" baseline="0">
              <a:solidFill>
                <a:sysClr val="windowText" lastClr="000000"/>
              </a:solidFill>
              <a:effectLst/>
              <a:latin typeface="+mn-lt"/>
              <a:ea typeface="+mn-ea"/>
              <a:cs typeface="+mn-cs"/>
            </a:rPr>
            <a:t>年度においては、</a:t>
          </a:r>
          <a:r>
            <a:rPr lang="ja-JP" altLang="ja-JP" sz="1000" b="0" i="0" baseline="0">
              <a:solidFill>
                <a:sysClr val="windowText" lastClr="000000"/>
              </a:solidFill>
              <a:effectLst/>
              <a:latin typeface="+mn-lt"/>
              <a:ea typeface="+mn-ea"/>
              <a:cs typeface="+mn-cs"/>
            </a:rPr>
            <a:t>庁舎建設等基金への積立が優先的に行われたため、</a:t>
          </a:r>
          <a:r>
            <a:rPr lang="en-US" altLang="ja-JP" sz="1000" b="0" i="0" baseline="0">
              <a:solidFill>
                <a:sysClr val="windowText" lastClr="000000"/>
              </a:solidFill>
              <a:effectLst/>
              <a:latin typeface="+mn-lt"/>
              <a:ea typeface="+mn-ea"/>
              <a:cs typeface="+mn-cs"/>
            </a:rPr>
            <a:t>28.03</a:t>
          </a:r>
          <a:r>
            <a:rPr lang="ja-JP" altLang="ja-JP" sz="1000" b="0" i="0" baseline="0">
              <a:solidFill>
                <a:sysClr val="windowText" lastClr="000000"/>
              </a:solidFill>
              <a:effectLst/>
              <a:latin typeface="+mn-lt"/>
              <a:ea typeface="+mn-ea"/>
              <a:cs typeface="+mn-cs"/>
            </a:rPr>
            <a:t>％となった。</a:t>
          </a:r>
          <a:endParaRPr lang="ja-JP" altLang="ja-JP" sz="1100">
            <a:solidFill>
              <a:sysClr val="windowText" lastClr="000000"/>
            </a:solidFill>
            <a:effectLst/>
          </a:endParaRPr>
        </a:p>
        <a:p>
          <a:r>
            <a:rPr lang="ja-JP" altLang="ja-JP" sz="1000" b="0" i="0" baseline="0">
              <a:solidFill>
                <a:sysClr val="windowText" lastClr="000000"/>
              </a:solidFill>
              <a:effectLst/>
              <a:latin typeface="+mn-lt"/>
              <a:ea typeface="+mn-ea"/>
              <a:cs typeface="+mn-cs"/>
            </a:rPr>
            <a:t>　 実質収支</a:t>
          </a:r>
          <a:r>
            <a:rPr lang="en-US" altLang="ja-JP" sz="1000" b="0" i="0" baseline="0">
              <a:solidFill>
                <a:sysClr val="windowText" lastClr="000000"/>
              </a:solidFill>
              <a:effectLst/>
              <a:latin typeface="+mn-lt"/>
              <a:ea typeface="+mn-ea"/>
              <a:cs typeface="+mn-cs"/>
            </a:rPr>
            <a:t>2.14</a:t>
          </a:r>
          <a:r>
            <a:rPr lang="ja-JP" altLang="ja-JP" sz="1000" b="0" i="0" baseline="0">
              <a:solidFill>
                <a:sysClr val="windowText" lastClr="000000"/>
              </a:solidFill>
              <a:effectLst/>
              <a:latin typeface="+mn-lt"/>
              <a:ea typeface="+mn-ea"/>
              <a:cs typeface="+mn-cs"/>
            </a:rPr>
            <a:t>％については、</a:t>
          </a:r>
          <a:r>
            <a:rPr lang="ja-JP" altLang="en-US" sz="1000" b="0" i="0" baseline="0">
              <a:solidFill>
                <a:sysClr val="windowText" lastClr="000000"/>
              </a:solidFill>
              <a:effectLst/>
              <a:latin typeface="+mn-lt"/>
              <a:ea typeface="+mn-ea"/>
              <a:cs typeface="+mn-cs"/>
            </a:rPr>
            <a:t>分母である普通交付税及び地方消費税交付金等の増が要因となり減となった。</a:t>
          </a:r>
          <a:endParaRPr lang="en-US" altLang="ja-JP" sz="1000" b="0" i="0" baseline="0">
            <a:solidFill>
              <a:sysClr val="windowText" lastClr="000000"/>
            </a:solidFill>
            <a:effectLst/>
            <a:latin typeface="+mn-lt"/>
            <a:ea typeface="+mn-ea"/>
            <a:cs typeface="+mn-cs"/>
          </a:endParaRPr>
        </a:p>
        <a:p>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庁舎建設等、今後予定されている大型事業の影響により実質収支の上昇・下落が予想されるが、計画的な財政運営により収支の均衡を図っていく必要がある。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mn-lt"/>
              <a:ea typeface="+mn-ea"/>
              <a:cs typeface="+mn-cs"/>
            </a:rPr>
            <a:t>一般会計・・・</a:t>
          </a:r>
          <a:r>
            <a:rPr lang="en-US" altLang="ja-JP" sz="1200" b="0" i="0" baseline="0">
              <a:solidFill>
                <a:schemeClr val="dk1"/>
              </a:solidFill>
              <a:effectLst/>
              <a:latin typeface="+mn-lt"/>
              <a:ea typeface="+mn-ea"/>
              <a:cs typeface="+mn-cs"/>
            </a:rPr>
            <a:t>H24</a:t>
          </a:r>
          <a:r>
            <a:rPr lang="ja-JP" altLang="ja-JP" sz="1200" b="0" i="0" baseline="0">
              <a:solidFill>
                <a:schemeClr val="dk1"/>
              </a:solidFill>
              <a:effectLst/>
              <a:latin typeface="+mn-lt"/>
              <a:ea typeface="+mn-ea"/>
              <a:cs typeface="+mn-cs"/>
            </a:rPr>
            <a:t>年度は、継続費となっていた中学校建設事業・共同調理場建設事業の不用額が発生したことにより、</a:t>
          </a:r>
          <a:r>
            <a:rPr lang="en-US" altLang="ja-JP" sz="1200" b="0" i="0" baseline="0">
              <a:solidFill>
                <a:schemeClr val="dk1"/>
              </a:solidFill>
              <a:effectLst/>
              <a:latin typeface="+mn-lt"/>
              <a:ea typeface="+mn-ea"/>
              <a:cs typeface="+mn-cs"/>
            </a:rPr>
            <a:t>4.23</a:t>
          </a:r>
          <a:r>
            <a:rPr lang="ja-JP" altLang="ja-JP" sz="1200" b="0" i="0" baseline="0">
              <a:solidFill>
                <a:schemeClr val="dk1"/>
              </a:solidFill>
              <a:effectLst/>
              <a:latin typeface="+mn-lt"/>
              <a:ea typeface="+mn-ea"/>
              <a:cs typeface="+mn-cs"/>
            </a:rPr>
            <a:t>％と最大値となったものの、</a:t>
          </a:r>
          <a:r>
            <a:rPr lang="en-US" altLang="ja-JP" sz="1200" b="0" i="0" baseline="0">
              <a:solidFill>
                <a:schemeClr val="dk1"/>
              </a:solidFill>
              <a:effectLst/>
              <a:latin typeface="+mn-lt"/>
              <a:ea typeface="+mn-ea"/>
              <a:cs typeface="+mn-cs"/>
            </a:rPr>
            <a:t>H25</a:t>
          </a:r>
          <a:r>
            <a:rPr lang="ja-JP" altLang="en-US"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年度は従前の数値に落ち着いている。</a:t>
          </a:r>
          <a:endParaRPr lang="en-US" altLang="ja-JP" sz="1200" b="0" i="0" baseline="0">
            <a:solidFill>
              <a:schemeClr val="dk1"/>
            </a:solidFill>
            <a:effectLst/>
            <a:latin typeface="+mn-lt"/>
            <a:ea typeface="+mn-ea"/>
            <a:cs typeface="+mn-cs"/>
          </a:endParaRPr>
        </a:p>
        <a:p>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住宅新築資金等特別会計・・・</a:t>
          </a:r>
          <a:r>
            <a:rPr lang="en-US" altLang="ja-JP" sz="1200" b="0" i="0" baseline="0">
              <a:solidFill>
                <a:schemeClr val="dk1"/>
              </a:solidFill>
              <a:effectLst/>
              <a:latin typeface="+mn-lt"/>
              <a:ea typeface="+mn-ea"/>
              <a:cs typeface="+mn-cs"/>
            </a:rPr>
            <a:t>H21</a:t>
          </a:r>
          <a:r>
            <a:rPr lang="ja-JP" altLang="ja-JP" sz="1200" b="0" i="0" baseline="0">
              <a:solidFill>
                <a:schemeClr val="dk1"/>
              </a:solidFill>
              <a:effectLst/>
              <a:latin typeface="+mn-lt"/>
              <a:ea typeface="+mn-ea"/>
              <a:cs typeface="+mn-cs"/>
            </a:rPr>
            <a:t>年度に実施した公的資金補償金免除繰上償還の実施により、単年度赤字に陥ったものの、その後の公債費負担が軽減されたことにより、</a:t>
          </a:r>
          <a:r>
            <a:rPr lang="en-US" altLang="ja-JP" sz="1200" b="0" i="0" baseline="0">
              <a:solidFill>
                <a:schemeClr val="dk1"/>
              </a:solidFill>
              <a:effectLst/>
              <a:latin typeface="+mn-lt"/>
              <a:ea typeface="+mn-ea"/>
              <a:cs typeface="+mn-cs"/>
            </a:rPr>
            <a:t>H22</a:t>
          </a:r>
          <a:r>
            <a:rPr lang="ja-JP" altLang="ja-JP" sz="1200" b="0" i="0" baseline="0">
              <a:solidFill>
                <a:schemeClr val="dk1"/>
              </a:solidFill>
              <a:effectLst/>
              <a:latin typeface="+mn-lt"/>
              <a:ea typeface="+mn-ea"/>
              <a:cs typeface="+mn-cs"/>
            </a:rPr>
            <a:t>年度からは黒字に転じている。</a:t>
          </a:r>
          <a:endParaRPr lang="ja-JP" altLang="ja-JP" sz="1200">
            <a:effectLst/>
          </a:endParaRPr>
        </a:p>
        <a:p>
          <a:pPr eaLnBrk="1" fontAlgn="auto" latinLnBrk="0" hangingPunct="1"/>
          <a:endParaRPr lang="en-US" altLang="ja-JP" sz="1200" b="0" i="0" baseline="0">
            <a:solidFill>
              <a:schemeClr val="dk1"/>
            </a:solidFill>
            <a:effectLst/>
            <a:latin typeface="+mn-lt"/>
            <a:ea typeface="+mn-ea"/>
            <a:cs typeface="+mn-cs"/>
          </a:endParaRPr>
        </a:p>
        <a:p>
          <a:pPr eaLnBrk="1" fontAlgn="auto" latinLnBrk="0" hangingPunct="1"/>
          <a:r>
            <a:rPr lang="ja-JP" altLang="ja-JP" sz="1200" b="0" i="0" baseline="0">
              <a:solidFill>
                <a:schemeClr val="dk1"/>
              </a:solidFill>
              <a:effectLst/>
              <a:latin typeface="+mn-lt"/>
              <a:ea typeface="+mn-ea"/>
              <a:cs typeface="+mn-cs"/>
            </a:rPr>
            <a:t>後期高齢者医療特別会計・・・一般会計からの繰入で財政運営を行っていることから低率で推移している。</a:t>
          </a:r>
          <a:endParaRPr lang="ja-JP" altLang="ja-JP" sz="1200">
            <a:effectLst/>
          </a:endParaRPr>
        </a:p>
        <a:p>
          <a:endParaRPr lang="en-US" altLang="ja-JP" sz="1200" b="0" i="0" baseline="0">
            <a:solidFill>
              <a:schemeClr val="dk1"/>
            </a:solidFill>
            <a:effectLst/>
            <a:latin typeface="+mn-lt"/>
            <a:ea typeface="+mn-ea"/>
            <a:cs typeface="+mn-cs"/>
          </a:endParaRPr>
        </a:p>
        <a:p>
          <a:r>
            <a:rPr lang="ja-JP" altLang="ja-JP" sz="1200" b="0" i="0" baseline="0">
              <a:solidFill>
                <a:schemeClr val="dk1"/>
              </a:solidFill>
              <a:effectLst/>
              <a:latin typeface="+mn-lt"/>
              <a:ea typeface="+mn-ea"/>
              <a:cs typeface="+mn-cs"/>
            </a:rPr>
            <a:t>国民健康保険特別会計・・・歳入の額は微</a:t>
          </a:r>
          <a:r>
            <a:rPr lang="ja-JP" altLang="en-US" sz="12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であったが、医療費の増により歳出が増大したため黒字額が減となり低率となった。</a:t>
          </a:r>
          <a:endParaRPr lang="ja-JP" altLang="ja-JP" sz="1200">
            <a:effectLst/>
          </a:endParaRPr>
        </a:p>
        <a:p>
          <a:endParaRPr lang="en-US" altLang="ja-JP" sz="1200" b="0" i="0" baseline="0">
            <a:solidFill>
              <a:schemeClr val="dk1"/>
            </a:solidFill>
            <a:effectLst/>
            <a:latin typeface="+mn-lt"/>
            <a:ea typeface="+mn-ea"/>
            <a:cs typeface="+mn-cs"/>
          </a:endParaRPr>
        </a:p>
        <a:p>
          <a:r>
            <a:rPr lang="ja-JP" altLang="ja-JP" sz="1200" b="0" i="0" baseline="0">
              <a:solidFill>
                <a:schemeClr val="dk1"/>
              </a:solidFill>
              <a:effectLst/>
              <a:latin typeface="+mn-lt"/>
              <a:ea typeface="+mn-ea"/>
              <a:cs typeface="+mn-cs"/>
            </a:rPr>
            <a:t>簡易水道特別会計・・・</a:t>
          </a:r>
          <a:r>
            <a:rPr lang="en-US" altLang="ja-JP" sz="1200" b="0" i="0" baseline="0">
              <a:solidFill>
                <a:schemeClr val="dk1"/>
              </a:solidFill>
              <a:effectLst/>
              <a:latin typeface="+mn-lt"/>
              <a:ea typeface="+mn-ea"/>
              <a:cs typeface="+mn-cs"/>
            </a:rPr>
            <a:t>H18</a:t>
          </a:r>
          <a:r>
            <a:rPr lang="ja-JP" altLang="en-US" sz="1200" b="0" i="0" baseline="0">
              <a:solidFill>
                <a:schemeClr val="dk1"/>
              </a:solidFill>
              <a:effectLst/>
              <a:latin typeface="+mn-lt"/>
              <a:ea typeface="+mn-ea"/>
              <a:cs typeface="+mn-cs"/>
            </a:rPr>
            <a:t>年度より実施している、耐震管への布設替事業の影響 等により、修繕件数が抑制され、安定的な収入が確保できるようになっている。</a:t>
          </a:r>
          <a:endParaRPr lang="en-US" altLang="ja-JP" sz="1200" b="0" i="0" baseline="0">
            <a:solidFill>
              <a:schemeClr val="dk1"/>
            </a:solidFill>
            <a:effectLst/>
            <a:latin typeface="+mn-lt"/>
            <a:ea typeface="+mn-ea"/>
            <a:cs typeface="+mn-cs"/>
          </a:endParaRPr>
        </a:p>
        <a:p>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介護保険特別会計・・・保険料はもとより、一般会計からの繰入の他、介護保険財政調整基金の取崩しによる財政運営を行っており、</a:t>
          </a:r>
          <a:r>
            <a:rPr lang="en-US" altLang="ja-JP" sz="1200" b="0" i="0" baseline="0">
              <a:solidFill>
                <a:schemeClr val="dk1"/>
              </a:solidFill>
              <a:effectLst/>
              <a:latin typeface="+mn-lt"/>
              <a:ea typeface="+mn-ea"/>
              <a:cs typeface="+mn-cs"/>
            </a:rPr>
            <a:t>H22</a:t>
          </a:r>
          <a:r>
            <a:rPr lang="ja-JP" altLang="ja-JP" sz="1200" b="0" i="0" baseline="0">
              <a:solidFill>
                <a:schemeClr val="dk1"/>
              </a:solidFill>
              <a:effectLst/>
              <a:latin typeface="+mn-lt"/>
              <a:ea typeface="+mn-ea"/>
              <a:cs typeface="+mn-cs"/>
            </a:rPr>
            <a:t>年度から低率で推移している。</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その他会計・・・老人保健特別会計のことであり、</a:t>
          </a:r>
          <a:r>
            <a:rPr lang="ja-JP" altLang="ja-JP" sz="1200" b="0" i="0" baseline="0">
              <a:solidFill>
                <a:schemeClr val="dk1"/>
              </a:solidFill>
              <a:effectLst/>
              <a:latin typeface="+mn-lt"/>
              <a:ea typeface="+mn-ea"/>
              <a:cs typeface="+mn-cs"/>
            </a:rPr>
            <a:t>一般会計からの繰入で財政運営を行っていたが、</a:t>
          </a:r>
          <a:r>
            <a:rPr lang="en-US" altLang="ja-JP" sz="1200" b="0" i="0" baseline="0">
              <a:solidFill>
                <a:schemeClr val="dk1"/>
              </a:solidFill>
              <a:effectLst/>
              <a:latin typeface="+mn-lt"/>
              <a:ea typeface="+mn-ea"/>
              <a:cs typeface="+mn-cs"/>
            </a:rPr>
            <a:t>H23.3.31</a:t>
          </a:r>
          <a:r>
            <a:rPr lang="ja-JP" altLang="ja-JP" sz="1200" b="0" i="0" baseline="0">
              <a:solidFill>
                <a:schemeClr val="dk1"/>
              </a:solidFill>
              <a:effectLst/>
              <a:latin typeface="+mn-lt"/>
              <a:ea typeface="+mn-ea"/>
              <a:cs typeface="+mn-cs"/>
            </a:rPr>
            <a:t>をもって会計廃止となった。</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3951637</v>
      </c>
      <c r="BO4" s="409"/>
      <c r="BP4" s="409"/>
      <c r="BQ4" s="409"/>
      <c r="BR4" s="409"/>
      <c r="BS4" s="409"/>
      <c r="BT4" s="409"/>
      <c r="BU4" s="410"/>
      <c r="BV4" s="408">
        <v>3827567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2.2999999999999998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3799225</v>
      </c>
      <c r="BO5" s="414"/>
      <c r="BP5" s="414"/>
      <c r="BQ5" s="414"/>
      <c r="BR5" s="414"/>
      <c r="BS5" s="414"/>
      <c r="BT5" s="414"/>
      <c r="BU5" s="415"/>
      <c r="BV5" s="413">
        <v>3689106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86</v>
      </c>
      <c r="CU5" s="384"/>
      <c r="CV5" s="384"/>
      <c r="CW5" s="384"/>
      <c r="CX5" s="384"/>
      <c r="CY5" s="384"/>
      <c r="CZ5" s="384"/>
      <c r="DA5" s="385"/>
      <c r="DB5" s="383">
        <v>86.9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152412</v>
      </c>
      <c r="BO6" s="414"/>
      <c r="BP6" s="414"/>
      <c r="BQ6" s="414"/>
      <c r="BR6" s="414"/>
      <c r="BS6" s="414"/>
      <c r="BT6" s="414"/>
      <c r="BU6" s="415"/>
      <c r="BV6" s="413">
        <v>138461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90.8</v>
      </c>
      <c r="CU6" s="560"/>
      <c r="CV6" s="560"/>
      <c r="CW6" s="560"/>
      <c r="CX6" s="560"/>
      <c r="CY6" s="560"/>
      <c r="CZ6" s="560"/>
      <c r="DA6" s="561"/>
      <c r="DB6" s="559">
        <v>92.5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108659</v>
      </c>
      <c r="BO7" s="414"/>
      <c r="BP7" s="414"/>
      <c r="BQ7" s="414"/>
      <c r="BR7" s="414"/>
      <c r="BS7" s="414"/>
      <c r="BT7" s="414"/>
      <c r="BU7" s="415"/>
      <c r="BV7" s="413">
        <v>93816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2043825</v>
      </c>
      <c r="CU7" s="414"/>
      <c r="CV7" s="414"/>
      <c r="CW7" s="414"/>
      <c r="CX7" s="414"/>
      <c r="CY7" s="414"/>
      <c r="CZ7" s="414"/>
      <c r="DA7" s="415"/>
      <c r="DB7" s="413">
        <v>1978942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43753</v>
      </c>
      <c r="BO8" s="414"/>
      <c r="BP8" s="414"/>
      <c r="BQ8" s="414"/>
      <c r="BR8" s="414"/>
      <c r="BS8" s="414"/>
      <c r="BT8" s="414"/>
      <c r="BU8" s="415"/>
      <c r="BV8" s="413">
        <v>44645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5030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-892</v>
      </c>
      <c r="BO9" s="414"/>
      <c r="BP9" s="414"/>
      <c r="BQ9" s="414"/>
      <c r="BR9" s="414"/>
      <c r="BS9" s="414"/>
      <c r="BT9" s="414"/>
      <c r="BU9" s="415"/>
      <c r="BV9" s="413">
        <v>6032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5447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17480</v>
      </c>
      <c r="BO10" s="414"/>
      <c r="BP10" s="414"/>
      <c r="BQ10" s="414"/>
      <c r="BR10" s="414"/>
      <c r="BS10" s="414"/>
      <c r="BT10" s="414"/>
      <c r="BU10" s="415"/>
      <c r="BV10" s="413">
        <v>153769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5253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12871</v>
      </c>
      <c r="BO12" s="414"/>
      <c r="BP12" s="414"/>
      <c r="BQ12" s="414"/>
      <c r="BR12" s="414"/>
      <c r="BS12" s="414"/>
      <c r="BT12" s="414"/>
      <c r="BU12" s="415"/>
      <c r="BV12" s="413">
        <v>51076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5239</v>
      </c>
      <c r="S13" s="515"/>
      <c r="T13" s="515"/>
      <c r="U13" s="515"/>
      <c r="V13" s="516"/>
      <c r="W13" s="502" t="s">
        <v>120</v>
      </c>
      <c r="X13" s="426"/>
      <c r="Y13" s="426"/>
      <c r="Z13" s="426"/>
      <c r="AA13" s="426"/>
      <c r="AB13" s="427"/>
      <c r="AC13" s="389">
        <v>241</v>
      </c>
      <c r="AD13" s="390"/>
      <c r="AE13" s="390"/>
      <c r="AF13" s="390"/>
      <c r="AG13" s="391"/>
      <c r="AH13" s="389">
        <v>281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3717</v>
      </c>
      <c r="BO13" s="414"/>
      <c r="BP13" s="414"/>
      <c r="BQ13" s="414"/>
      <c r="BR13" s="414"/>
      <c r="BS13" s="414"/>
      <c r="BT13" s="414"/>
      <c r="BU13" s="415"/>
      <c r="BV13" s="413">
        <v>108725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7.4</v>
      </c>
      <c r="CU13" s="384"/>
      <c r="CV13" s="384"/>
      <c r="CW13" s="384"/>
      <c r="CX13" s="384"/>
      <c r="CY13" s="384"/>
      <c r="CZ13" s="384"/>
      <c r="DA13" s="385"/>
      <c r="DB13" s="383">
        <v>7.4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5323</v>
      </c>
      <c r="S14" s="515"/>
      <c r="T14" s="515"/>
      <c r="U14" s="515"/>
      <c r="V14" s="516"/>
      <c r="W14" s="517"/>
      <c r="X14" s="429"/>
      <c r="Y14" s="429"/>
      <c r="Z14" s="429"/>
      <c r="AA14" s="429"/>
      <c r="AB14" s="430"/>
      <c r="AC14" s="507">
        <v>10</v>
      </c>
      <c r="AD14" s="508"/>
      <c r="AE14" s="508"/>
      <c r="AF14" s="508"/>
      <c r="AG14" s="509"/>
      <c r="AH14" s="507">
        <v>10.3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5314</v>
      </c>
      <c r="S15" s="515"/>
      <c r="T15" s="515"/>
      <c r="U15" s="515"/>
      <c r="V15" s="516"/>
      <c r="W15" s="502" t="s">
        <v>127</v>
      </c>
      <c r="X15" s="426"/>
      <c r="Y15" s="426"/>
      <c r="Z15" s="426"/>
      <c r="AA15" s="426"/>
      <c r="AB15" s="427"/>
      <c r="AC15" s="389">
        <v>641</v>
      </c>
      <c r="AD15" s="390"/>
      <c r="AE15" s="390"/>
      <c r="AF15" s="390"/>
      <c r="AG15" s="391"/>
      <c r="AH15" s="389">
        <v>773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501556</v>
      </c>
      <c r="BO15" s="409"/>
      <c r="BP15" s="409"/>
      <c r="BQ15" s="409"/>
      <c r="BR15" s="409"/>
      <c r="BS15" s="409"/>
      <c r="BT15" s="409"/>
      <c r="BU15" s="410"/>
      <c r="BV15" s="408">
        <v>484254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26.6</v>
      </c>
      <c r="AD16" s="508"/>
      <c r="AE16" s="508"/>
      <c r="AF16" s="508"/>
      <c r="AG16" s="509"/>
      <c r="AH16" s="507">
        <v>28.4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1808209</v>
      </c>
      <c r="BO16" s="414"/>
      <c r="BP16" s="414"/>
      <c r="BQ16" s="414"/>
      <c r="BR16" s="414"/>
      <c r="BS16" s="414"/>
      <c r="BT16" s="414"/>
      <c r="BU16" s="415"/>
      <c r="BV16" s="413">
        <v>1741281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1529</v>
      </c>
      <c r="AD17" s="390"/>
      <c r="AE17" s="390"/>
      <c r="AF17" s="390"/>
      <c r="AG17" s="391"/>
      <c r="AH17" s="389">
        <v>1652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627359</v>
      </c>
      <c r="BO17" s="414"/>
      <c r="BP17" s="414"/>
      <c r="BQ17" s="414"/>
      <c r="BR17" s="414"/>
      <c r="BS17" s="414"/>
      <c r="BT17" s="414"/>
      <c r="BU17" s="415"/>
      <c r="BV17" s="413">
        <v>613624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44.85</v>
      </c>
      <c r="M18" s="478"/>
      <c r="N18" s="478"/>
      <c r="O18" s="478"/>
      <c r="P18" s="478"/>
      <c r="Q18" s="478"/>
      <c r="R18" s="479"/>
      <c r="S18" s="479"/>
      <c r="T18" s="479"/>
      <c r="U18" s="479"/>
      <c r="V18" s="480"/>
      <c r="W18" s="494"/>
      <c r="X18" s="495"/>
      <c r="Y18" s="495"/>
      <c r="Z18" s="495"/>
      <c r="AA18" s="495"/>
      <c r="AB18" s="503"/>
      <c r="AC18" s="377">
        <v>63.4</v>
      </c>
      <c r="AD18" s="378"/>
      <c r="AE18" s="378"/>
      <c r="AF18" s="378"/>
      <c r="AG18" s="481"/>
      <c r="AH18" s="377">
        <v>60.8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1783869</v>
      </c>
      <c r="BO18" s="414"/>
      <c r="BP18" s="414"/>
      <c r="BQ18" s="414"/>
      <c r="BR18" s="414"/>
      <c r="BS18" s="414"/>
      <c r="BT18" s="414"/>
      <c r="BU18" s="415"/>
      <c r="BV18" s="413">
        <v>1722945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2570898</v>
      </c>
      <c r="BO19" s="414"/>
      <c r="BP19" s="414"/>
      <c r="BQ19" s="414"/>
      <c r="BR19" s="414"/>
      <c r="BS19" s="414"/>
      <c r="BT19" s="414"/>
      <c r="BU19" s="415"/>
      <c r="BV19" s="413">
        <v>2490902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1968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3012494</v>
      </c>
      <c r="BO23" s="414"/>
      <c r="BP23" s="414"/>
      <c r="BQ23" s="414"/>
      <c r="BR23" s="414"/>
      <c r="BS23" s="414"/>
      <c r="BT23" s="414"/>
      <c r="BU23" s="415"/>
      <c r="BV23" s="413">
        <v>3109828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6140</v>
      </c>
      <c r="R24" s="390"/>
      <c r="S24" s="390"/>
      <c r="T24" s="390"/>
      <c r="U24" s="390"/>
      <c r="V24" s="391"/>
      <c r="W24" s="455"/>
      <c r="X24" s="446"/>
      <c r="Y24" s="447"/>
      <c r="Z24" s="386" t="s">
        <v>151</v>
      </c>
      <c r="AA24" s="387"/>
      <c r="AB24" s="387"/>
      <c r="AC24" s="387"/>
      <c r="AD24" s="387"/>
      <c r="AE24" s="387"/>
      <c r="AF24" s="387"/>
      <c r="AG24" s="388"/>
      <c r="AH24" s="389">
        <v>62</v>
      </c>
      <c r="AI24" s="390"/>
      <c r="AJ24" s="390"/>
      <c r="AK24" s="390"/>
      <c r="AL24" s="391"/>
      <c r="AM24" s="389">
        <v>187426</v>
      </c>
      <c r="AN24" s="390"/>
      <c r="AO24" s="390"/>
      <c r="AP24" s="390"/>
      <c r="AQ24" s="390"/>
      <c r="AR24" s="391"/>
      <c r="AS24" s="389">
        <v>3023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2763012</v>
      </c>
      <c r="BO24" s="414"/>
      <c r="BP24" s="414"/>
      <c r="BQ24" s="414"/>
      <c r="BR24" s="414"/>
      <c r="BS24" s="414"/>
      <c r="BT24" s="414"/>
      <c r="BU24" s="415"/>
      <c r="BV24" s="413">
        <v>2795830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5220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76801</v>
      </c>
      <c r="BO25" s="409"/>
      <c r="BP25" s="409"/>
      <c r="BQ25" s="409"/>
      <c r="BR25" s="409"/>
      <c r="BS25" s="409"/>
      <c r="BT25" s="409"/>
      <c r="BU25" s="410"/>
      <c r="BV25" s="408">
        <v>50538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5030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2490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10781</v>
      </c>
      <c r="BO27" s="417"/>
      <c r="BP27" s="417"/>
      <c r="BQ27" s="417"/>
      <c r="BR27" s="417"/>
      <c r="BS27" s="417"/>
      <c r="BT27" s="417"/>
      <c r="BU27" s="418"/>
      <c r="BV27" s="416">
        <v>10781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1990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572852</v>
      </c>
      <c r="BO28" s="409"/>
      <c r="BP28" s="409"/>
      <c r="BQ28" s="409"/>
      <c r="BR28" s="409"/>
      <c r="BS28" s="409"/>
      <c r="BT28" s="409"/>
      <c r="BU28" s="410"/>
      <c r="BV28" s="408">
        <v>568243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1800</v>
      </c>
      <c r="R29" s="390"/>
      <c r="S29" s="390"/>
      <c r="T29" s="390"/>
      <c r="U29" s="390"/>
      <c r="V29" s="391"/>
      <c r="W29" s="456"/>
      <c r="X29" s="457"/>
      <c r="Y29" s="458"/>
      <c r="Z29" s="386" t="s">
        <v>167</v>
      </c>
      <c r="AA29" s="387"/>
      <c r="AB29" s="387"/>
      <c r="AC29" s="387"/>
      <c r="AD29" s="387"/>
      <c r="AE29" s="387"/>
      <c r="AF29" s="387"/>
      <c r="AG29" s="388"/>
      <c r="AH29" s="389">
        <v>62</v>
      </c>
      <c r="AI29" s="390"/>
      <c r="AJ29" s="390"/>
      <c r="AK29" s="390"/>
      <c r="AL29" s="391"/>
      <c r="AM29" s="389">
        <v>187426</v>
      </c>
      <c r="AN29" s="390"/>
      <c r="AO29" s="390"/>
      <c r="AP29" s="390"/>
      <c r="AQ29" s="390"/>
      <c r="AR29" s="391"/>
      <c r="AS29" s="389">
        <v>3023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124325</v>
      </c>
      <c r="BO29" s="414"/>
      <c r="BP29" s="414"/>
      <c r="BQ29" s="414"/>
      <c r="BR29" s="414"/>
      <c r="BS29" s="414"/>
      <c r="BT29" s="414"/>
      <c r="BU29" s="415"/>
      <c r="BV29" s="413">
        <v>123485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1419955</v>
      </c>
      <c r="BO30" s="417"/>
      <c r="BP30" s="417"/>
      <c r="BQ30" s="417"/>
      <c r="BR30" s="417"/>
      <c r="BS30" s="417"/>
      <c r="BT30" s="417"/>
      <c r="BU30" s="418"/>
      <c r="BV30" s="416">
        <v>1136722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こうち人づくり広域連合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高知県後期高齢者医療広域連合(一般会計)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高知県後期高齢者医療広域連合(後期高齢者医療特別会計)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高知県広域食肉センター事務組合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高知県市町村総合事務組合(一般会計)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高知県市町村総合事務組合(交通災害共済事業督特別事務組合)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高知県市町村総合事務組合(会館建設事業特別会計)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高知中央西部焼却処理事務組合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仁淀消防組合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仁淀川下流衛生事務組合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522</v>
      </c>
      <c r="D34" s="1184"/>
      <c r="E34" s="1185"/>
      <c r="F34" s="32">
        <v>1.5</v>
      </c>
      <c r="G34" s="33">
        <v>4.2300000000000004</v>
      </c>
      <c r="H34" s="33">
        <v>1.54</v>
      </c>
      <c r="I34" s="33">
        <v>1.62</v>
      </c>
      <c r="J34" s="34">
        <v>1.1599999999999999</v>
      </c>
      <c r="K34" s="22"/>
      <c r="L34" s="22"/>
      <c r="M34" s="22"/>
      <c r="N34" s="22"/>
      <c r="O34" s="22"/>
      <c r="P34" s="22"/>
    </row>
    <row r="35" spans="1:16" ht="39" customHeight="1">
      <c r="A35" s="22"/>
      <c r="B35" s="35"/>
      <c r="C35" s="1178" t="s">
        <v>523</v>
      </c>
      <c r="D35" s="1179"/>
      <c r="E35" s="1180"/>
      <c r="F35" s="36">
        <v>0.66</v>
      </c>
      <c r="G35" s="37">
        <v>0.5</v>
      </c>
      <c r="H35" s="37">
        <v>0.39</v>
      </c>
      <c r="I35" s="37">
        <v>0.63</v>
      </c>
      <c r="J35" s="38">
        <v>0.97</v>
      </c>
      <c r="K35" s="22"/>
      <c r="L35" s="22"/>
      <c r="M35" s="22"/>
      <c r="N35" s="22"/>
      <c r="O35" s="22"/>
      <c r="P35" s="22"/>
    </row>
    <row r="36" spans="1:16" ht="39" customHeight="1">
      <c r="A36" s="22"/>
      <c r="B36" s="35"/>
      <c r="C36" s="1178" t="s">
        <v>524</v>
      </c>
      <c r="D36" s="1179"/>
      <c r="E36" s="1180"/>
      <c r="F36" s="36">
        <v>0.14000000000000001</v>
      </c>
      <c r="G36" s="37">
        <v>0.51</v>
      </c>
      <c r="H36" s="37">
        <v>0.21</v>
      </c>
      <c r="I36" s="37">
        <v>0</v>
      </c>
      <c r="J36" s="38">
        <v>0.15</v>
      </c>
      <c r="K36" s="22"/>
      <c r="L36" s="22"/>
      <c r="M36" s="22"/>
      <c r="N36" s="22"/>
      <c r="O36" s="22"/>
      <c r="P36" s="22"/>
    </row>
    <row r="37" spans="1:16" ht="39" customHeight="1">
      <c r="A37" s="22"/>
      <c r="B37" s="35"/>
      <c r="C37" s="1178" t="s">
        <v>525</v>
      </c>
      <c r="D37" s="1179"/>
      <c r="E37" s="1180"/>
      <c r="F37" s="36">
        <v>0.09</v>
      </c>
      <c r="G37" s="37">
        <v>0.11</v>
      </c>
      <c r="H37" s="37">
        <v>0.11</v>
      </c>
      <c r="I37" s="37">
        <v>0.08</v>
      </c>
      <c r="J37" s="38">
        <v>0.12</v>
      </c>
      <c r="K37" s="22"/>
      <c r="L37" s="22"/>
      <c r="M37" s="22"/>
      <c r="N37" s="22"/>
      <c r="O37" s="22"/>
      <c r="P37" s="22"/>
    </row>
    <row r="38" spans="1:16" ht="39" customHeight="1">
      <c r="A38" s="22"/>
      <c r="B38" s="35"/>
      <c r="C38" s="1178" t="s">
        <v>526</v>
      </c>
      <c r="D38" s="1179"/>
      <c r="E38" s="1180"/>
      <c r="F38" s="36">
        <v>0.03</v>
      </c>
      <c r="G38" s="37">
        <v>0</v>
      </c>
      <c r="H38" s="37">
        <v>0.08</v>
      </c>
      <c r="I38" s="37">
        <v>0</v>
      </c>
      <c r="J38" s="38">
        <v>0.06</v>
      </c>
      <c r="K38" s="22"/>
      <c r="L38" s="22"/>
      <c r="M38" s="22"/>
      <c r="N38" s="22"/>
      <c r="O38" s="22"/>
      <c r="P38" s="22"/>
    </row>
    <row r="39" spans="1:16" ht="39" customHeight="1">
      <c r="A39" s="22"/>
      <c r="B39" s="35"/>
      <c r="C39" s="1178" t="s">
        <v>527</v>
      </c>
      <c r="D39" s="1179"/>
      <c r="E39" s="1180"/>
      <c r="F39" s="36">
        <v>1.28</v>
      </c>
      <c r="G39" s="37">
        <v>0.6</v>
      </c>
      <c r="H39" s="37">
        <v>2.4</v>
      </c>
      <c r="I39" s="37">
        <v>0.01</v>
      </c>
      <c r="J39" s="38">
        <v>0.01</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528</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529</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407</v>
      </c>
      <c r="L45" s="60">
        <v>392</v>
      </c>
      <c r="M45" s="60">
        <v>386</v>
      </c>
      <c r="N45" s="60">
        <v>378</v>
      </c>
      <c r="O45" s="61">
        <v>397</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35</v>
      </c>
      <c r="L48" s="64">
        <v>33</v>
      </c>
      <c r="M48" s="64">
        <v>33</v>
      </c>
      <c r="N48" s="64">
        <v>34</v>
      </c>
      <c r="O48" s="65">
        <v>34</v>
      </c>
      <c r="P48" s="48"/>
      <c r="Q48" s="48"/>
      <c r="R48" s="48"/>
      <c r="S48" s="48"/>
      <c r="T48" s="48"/>
      <c r="U48" s="48"/>
    </row>
    <row r="49" spans="1:21" ht="30.75" customHeight="1">
      <c r="A49" s="48"/>
      <c r="B49" s="1196"/>
      <c r="C49" s="1197"/>
      <c r="D49" s="62"/>
      <c r="E49" s="1188" t="s">
        <v>16</v>
      </c>
      <c r="F49" s="1188"/>
      <c r="G49" s="1188"/>
      <c r="H49" s="1188"/>
      <c r="I49" s="1188"/>
      <c r="J49" s="1189"/>
      <c r="K49" s="63">
        <v>51</v>
      </c>
      <c r="L49" s="64">
        <v>43</v>
      </c>
      <c r="M49" s="64">
        <v>41</v>
      </c>
      <c r="N49" s="64">
        <v>30</v>
      </c>
      <c r="O49" s="65">
        <v>26</v>
      </c>
      <c r="P49" s="48"/>
      <c r="Q49" s="48"/>
      <c r="R49" s="48"/>
      <c r="S49" s="48"/>
      <c r="T49" s="48"/>
      <c r="U49" s="48"/>
    </row>
    <row r="50" spans="1:21" ht="30.75" customHeight="1">
      <c r="A50" s="48"/>
      <c r="B50" s="1196"/>
      <c r="C50" s="1197"/>
      <c r="D50" s="62"/>
      <c r="E50" s="1188" t="s">
        <v>17</v>
      </c>
      <c r="F50" s="1188"/>
      <c r="G50" s="1188"/>
      <c r="H50" s="1188"/>
      <c r="I50" s="1188"/>
      <c r="J50" s="1189"/>
      <c r="K50" s="63">
        <v>4</v>
      </c>
      <c r="L50" s="64">
        <v>3</v>
      </c>
      <c r="M50" s="64">
        <v>3</v>
      </c>
      <c r="N50" s="64">
        <v>3</v>
      </c>
      <c r="O50" s="65">
        <v>15</v>
      </c>
      <c r="P50" s="48"/>
      <c r="Q50" s="48"/>
      <c r="R50" s="48"/>
      <c r="S50" s="48"/>
      <c r="T50" s="48"/>
      <c r="U50" s="48"/>
    </row>
    <row r="51" spans="1:21" ht="30.75" customHeight="1">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c r="A52" s="48"/>
      <c r="B52" s="1186" t="s">
        <v>19</v>
      </c>
      <c r="C52" s="1187"/>
      <c r="D52" s="66"/>
      <c r="E52" s="1188" t="s">
        <v>20</v>
      </c>
      <c r="F52" s="1188"/>
      <c r="G52" s="1188"/>
      <c r="H52" s="1188"/>
      <c r="I52" s="1188"/>
      <c r="J52" s="1189"/>
      <c r="K52" s="63">
        <v>326</v>
      </c>
      <c r="L52" s="64">
        <v>325</v>
      </c>
      <c r="M52" s="64">
        <v>335</v>
      </c>
      <c r="N52" s="64">
        <v>340</v>
      </c>
      <c r="O52" s="65">
        <v>325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171</v>
      </c>
      <c r="L53" s="69">
        <v>146</v>
      </c>
      <c r="M53" s="69">
        <v>128</v>
      </c>
      <c r="N53" s="69">
        <v>105</v>
      </c>
      <c r="O53" s="70">
        <v>147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3364</v>
      </c>
      <c r="J41" s="83">
        <v>3186</v>
      </c>
      <c r="K41" s="83">
        <v>3174</v>
      </c>
      <c r="L41" s="83">
        <v>3110</v>
      </c>
      <c r="M41" s="84">
        <v>3012</v>
      </c>
    </row>
    <row r="42" spans="2:13" ht="27.75" customHeight="1">
      <c r="B42" s="1204"/>
      <c r="C42" s="1205"/>
      <c r="D42" s="85"/>
      <c r="E42" s="1208" t="s">
        <v>26</v>
      </c>
      <c r="F42" s="1208"/>
      <c r="G42" s="1208"/>
      <c r="H42" s="1209"/>
      <c r="I42" s="86">
        <v>8</v>
      </c>
      <c r="J42" s="87">
        <v>6</v>
      </c>
      <c r="K42" s="87">
        <v>3</v>
      </c>
      <c r="L42" s="87">
        <v>51</v>
      </c>
      <c r="M42" s="88">
        <v>77</v>
      </c>
    </row>
    <row r="43" spans="2:13" ht="27.75" customHeight="1">
      <c r="B43" s="1204"/>
      <c r="C43" s="1205"/>
      <c r="D43" s="85"/>
      <c r="E43" s="1208" t="s">
        <v>27</v>
      </c>
      <c r="F43" s="1208"/>
      <c r="G43" s="1208"/>
      <c r="H43" s="1209"/>
      <c r="I43" s="86">
        <v>495</v>
      </c>
      <c r="J43" s="87">
        <v>481</v>
      </c>
      <c r="K43" s="87">
        <v>483</v>
      </c>
      <c r="L43" s="87">
        <v>470</v>
      </c>
      <c r="M43" s="88">
        <v>452</v>
      </c>
    </row>
    <row r="44" spans="2:13" ht="27.75" customHeight="1">
      <c r="B44" s="1204"/>
      <c r="C44" s="1205"/>
      <c r="D44" s="85"/>
      <c r="E44" s="1208" t="s">
        <v>28</v>
      </c>
      <c r="F44" s="1208"/>
      <c r="G44" s="1208"/>
      <c r="H44" s="1209"/>
      <c r="I44" s="86">
        <v>149</v>
      </c>
      <c r="J44" s="87">
        <v>192</v>
      </c>
      <c r="K44" s="87">
        <v>164</v>
      </c>
      <c r="L44" s="87">
        <v>148</v>
      </c>
      <c r="M44" s="88">
        <v>133</v>
      </c>
    </row>
    <row r="45" spans="2:13" ht="27.75" customHeight="1">
      <c r="B45" s="1204"/>
      <c r="C45" s="1205"/>
      <c r="D45" s="85"/>
      <c r="E45" s="1208" t="s">
        <v>29</v>
      </c>
      <c r="F45" s="1208"/>
      <c r="G45" s="1208"/>
      <c r="H45" s="1209"/>
      <c r="I45" s="86">
        <v>437</v>
      </c>
      <c r="J45" s="87">
        <v>455</v>
      </c>
      <c r="K45" s="87">
        <v>411</v>
      </c>
      <c r="L45" s="87">
        <v>376</v>
      </c>
      <c r="M45" s="88">
        <v>312</v>
      </c>
    </row>
    <row r="46" spans="2:13" ht="27.75" customHeight="1">
      <c r="B46" s="1204"/>
      <c r="C46" s="1205"/>
      <c r="D46" s="85"/>
      <c r="E46" s="1208" t="s">
        <v>30</v>
      </c>
      <c r="F46" s="1208"/>
      <c r="G46" s="1208"/>
      <c r="H46" s="1209"/>
      <c r="I46" s="86" t="s">
        <v>476</v>
      </c>
      <c r="J46" s="87" t="s">
        <v>476</v>
      </c>
      <c r="K46" s="87" t="s">
        <v>476</v>
      </c>
      <c r="L46" s="87" t="s">
        <v>476</v>
      </c>
      <c r="M46" s="88" t="s">
        <v>476</v>
      </c>
    </row>
    <row r="47" spans="2:13" ht="27.75" customHeight="1">
      <c r="B47" s="1204"/>
      <c r="C47" s="1205"/>
      <c r="D47" s="85"/>
      <c r="E47" s="1208" t="s">
        <v>31</v>
      </c>
      <c r="F47" s="1208"/>
      <c r="G47" s="1208"/>
      <c r="H47" s="1209"/>
      <c r="I47" s="86" t="s">
        <v>476</v>
      </c>
      <c r="J47" s="87" t="s">
        <v>476</v>
      </c>
      <c r="K47" s="87" t="s">
        <v>476</v>
      </c>
      <c r="L47" s="87" t="s">
        <v>476</v>
      </c>
      <c r="M47" s="88" t="s">
        <v>476</v>
      </c>
    </row>
    <row r="48" spans="2:13" ht="27.75" customHeight="1">
      <c r="B48" s="1206"/>
      <c r="C48" s="1207"/>
      <c r="D48" s="85"/>
      <c r="E48" s="1208" t="s">
        <v>32</v>
      </c>
      <c r="F48" s="1208"/>
      <c r="G48" s="1208"/>
      <c r="H48" s="1209"/>
      <c r="I48" s="86" t="s">
        <v>476</v>
      </c>
      <c r="J48" s="87" t="s">
        <v>476</v>
      </c>
      <c r="K48" s="87">
        <v>2</v>
      </c>
      <c r="L48" s="87" t="s">
        <v>476</v>
      </c>
      <c r="M48" s="88" t="s">
        <v>476</v>
      </c>
    </row>
    <row r="49" spans="2:13" ht="27.75" customHeight="1">
      <c r="B49" s="1202" t="s">
        <v>33</v>
      </c>
      <c r="C49" s="1203"/>
      <c r="D49" s="89"/>
      <c r="E49" s="1208" t="s">
        <v>34</v>
      </c>
      <c r="F49" s="1208"/>
      <c r="G49" s="1208"/>
      <c r="H49" s="1209"/>
      <c r="I49" s="86">
        <v>1392</v>
      </c>
      <c r="J49" s="87">
        <v>1582</v>
      </c>
      <c r="K49" s="87">
        <v>1826</v>
      </c>
      <c r="L49" s="87">
        <v>1932</v>
      </c>
      <c r="M49" s="88">
        <v>2196</v>
      </c>
    </row>
    <row r="50" spans="2:13" ht="27.75" customHeight="1">
      <c r="B50" s="1204"/>
      <c r="C50" s="1205"/>
      <c r="D50" s="85"/>
      <c r="E50" s="1208" t="s">
        <v>35</v>
      </c>
      <c r="F50" s="1208"/>
      <c r="G50" s="1208"/>
      <c r="H50" s="1209"/>
      <c r="I50" s="86">
        <v>129</v>
      </c>
      <c r="J50" s="87">
        <v>105</v>
      </c>
      <c r="K50" s="87">
        <v>70</v>
      </c>
      <c r="L50" s="87">
        <v>64</v>
      </c>
      <c r="M50" s="88">
        <v>51</v>
      </c>
    </row>
    <row r="51" spans="2:13" ht="27.75" customHeight="1">
      <c r="B51" s="1206"/>
      <c r="C51" s="1207"/>
      <c r="D51" s="85"/>
      <c r="E51" s="1208" t="s">
        <v>36</v>
      </c>
      <c r="F51" s="1208"/>
      <c r="G51" s="1208"/>
      <c r="H51" s="1209"/>
      <c r="I51" s="86">
        <v>2984</v>
      </c>
      <c r="J51" s="87">
        <v>2908</v>
      </c>
      <c r="K51" s="87">
        <v>2865</v>
      </c>
      <c r="L51" s="87">
        <v>2764</v>
      </c>
      <c r="M51" s="88">
        <v>2754</v>
      </c>
    </row>
    <row r="52" spans="2:13" ht="27.75" customHeight="1" thickBot="1">
      <c r="B52" s="1210" t="s">
        <v>37</v>
      </c>
      <c r="C52" s="1211"/>
      <c r="D52" s="90"/>
      <c r="E52" s="1212" t="s">
        <v>38</v>
      </c>
      <c r="F52" s="1212"/>
      <c r="G52" s="1212"/>
      <c r="H52" s="1213"/>
      <c r="I52" s="91">
        <v>-53</v>
      </c>
      <c r="J52" s="92">
        <v>-276</v>
      </c>
      <c r="K52" s="92">
        <v>-526</v>
      </c>
      <c r="L52" s="92">
        <v>-605</v>
      </c>
      <c r="M52" s="93">
        <v>-1015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54"/>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39"/>
      <c r="H50" s="1240"/>
      <c r="I50" s="1240"/>
      <c r="J50" s="1241"/>
      <c r="K50" s="354" t="s">
        <v>516</v>
      </c>
      <c r="L50" s="354" t="s">
        <v>517</v>
      </c>
      <c r="M50" s="354" t="s">
        <v>518</v>
      </c>
      <c r="N50" s="354" t="s">
        <v>519</v>
      </c>
      <c r="O50" s="354" t="s">
        <v>520</v>
      </c>
    </row>
    <row r="51" spans="1:17">
      <c r="B51" s="248"/>
      <c r="C51" s="244"/>
      <c r="D51" s="244"/>
      <c r="E51" s="244"/>
      <c r="F51" s="244"/>
      <c r="G51" s="1242" t="s">
        <v>547</v>
      </c>
      <c r="H51" s="1243"/>
      <c r="I51" s="1248" t="s">
        <v>548</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549</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550</v>
      </c>
      <c r="H55" s="1223"/>
      <c r="I55" s="1228" t="s">
        <v>548</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551</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552</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30" t="s">
        <v>555</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553</v>
      </c>
      <c r="I71" s="368"/>
      <c r="J71" s="364"/>
      <c r="K71" s="364"/>
      <c r="L71" s="365"/>
      <c r="M71" s="364"/>
      <c r="N71" s="365"/>
      <c r="O71" s="366"/>
    </row>
    <row r="72" spans="2:30">
      <c r="B72" s="248"/>
      <c r="C72" s="244"/>
      <c r="D72" s="244"/>
      <c r="E72" s="244"/>
      <c r="F72" s="244"/>
      <c r="G72" s="1239"/>
      <c r="H72" s="1240"/>
      <c r="I72" s="1240"/>
      <c r="J72" s="1241"/>
      <c r="K72" s="354" t="s">
        <v>516</v>
      </c>
      <c r="L72" s="354" t="s">
        <v>517</v>
      </c>
      <c r="M72" s="354" t="s">
        <v>518</v>
      </c>
      <c r="N72" s="354" t="s">
        <v>519</v>
      </c>
      <c r="O72" s="354" t="s">
        <v>520</v>
      </c>
    </row>
    <row r="73" spans="2:30">
      <c r="B73" s="248"/>
      <c r="C73" s="244"/>
      <c r="D73" s="244"/>
      <c r="E73" s="244"/>
      <c r="F73" s="244"/>
      <c r="G73" s="1242" t="s">
        <v>547</v>
      </c>
      <c r="H73" s="1243"/>
      <c r="I73" s="1248" t="s">
        <v>548</v>
      </c>
      <c r="J73" s="1248"/>
      <c r="K73" s="1229"/>
      <c r="L73" s="1229"/>
      <c r="M73" s="1218"/>
      <c r="N73" s="1218"/>
      <c r="O73" s="1218"/>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554</v>
      </c>
      <c r="J75" s="1228"/>
      <c r="K75" s="1250">
        <v>11.2</v>
      </c>
      <c r="L75" s="1250">
        <v>9.6</v>
      </c>
      <c r="M75" s="1250">
        <v>8.6</v>
      </c>
      <c r="N75" s="1250">
        <v>7.4</v>
      </c>
      <c r="O75" s="1250">
        <v>7.4</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550</v>
      </c>
      <c r="H77" s="1223"/>
      <c r="I77" s="1228" t="s">
        <v>548</v>
      </c>
      <c r="J77" s="1228"/>
      <c r="K77" s="1229">
        <v>38.6</v>
      </c>
      <c r="L77" s="1229">
        <v>28.4</v>
      </c>
      <c r="M77" s="1218">
        <v>20.5</v>
      </c>
      <c r="N77" s="1218">
        <v>17.899999999999999</v>
      </c>
      <c r="O77" s="1218">
        <v>27</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554</v>
      </c>
      <c r="J79" s="1220"/>
      <c r="K79" s="1221">
        <v>12.6</v>
      </c>
      <c r="L79" s="1221">
        <v>11.4</v>
      </c>
      <c r="M79" s="1221">
        <v>10.5</v>
      </c>
      <c r="N79" s="1221">
        <v>9.5</v>
      </c>
      <c r="O79" s="1221">
        <v>8.6999999999999993</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143059</v>
      </c>
      <c r="E3" s="116"/>
      <c r="F3" s="117">
        <v>92021</v>
      </c>
      <c r="G3" s="118"/>
      <c r="H3" s="119"/>
    </row>
    <row r="4" spans="1:8">
      <c r="A4" s="120"/>
      <c r="B4" s="121"/>
      <c r="C4" s="122"/>
      <c r="D4" s="123">
        <v>63421</v>
      </c>
      <c r="E4" s="124"/>
      <c r="F4" s="125">
        <v>52579</v>
      </c>
      <c r="G4" s="126"/>
      <c r="H4" s="127"/>
    </row>
    <row r="5" spans="1:8">
      <c r="A5" s="108" t="s">
        <v>510</v>
      </c>
      <c r="B5" s="113"/>
      <c r="C5" s="114"/>
      <c r="D5" s="115">
        <v>128460</v>
      </c>
      <c r="E5" s="116"/>
      <c r="F5" s="117">
        <v>94828</v>
      </c>
      <c r="G5" s="118"/>
      <c r="H5" s="119"/>
    </row>
    <row r="6" spans="1:8">
      <c r="A6" s="120"/>
      <c r="B6" s="121"/>
      <c r="C6" s="122"/>
      <c r="D6" s="123">
        <v>75716</v>
      </c>
      <c r="E6" s="124"/>
      <c r="F6" s="125">
        <v>55133</v>
      </c>
      <c r="G6" s="126"/>
      <c r="H6" s="127"/>
    </row>
    <row r="7" spans="1:8">
      <c r="A7" s="108" t="s">
        <v>511</v>
      </c>
      <c r="B7" s="113"/>
      <c r="C7" s="114"/>
      <c r="D7" s="115">
        <v>110057</v>
      </c>
      <c r="E7" s="116"/>
      <c r="F7" s="117">
        <v>119674</v>
      </c>
      <c r="G7" s="118"/>
      <c r="H7" s="119"/>
    </row>
    <row r="8" spans="1:8">
      <c r="A8" s="120"/>
      <c r="B8" s="121"/>
      <c r="C8" s="122"/>
      <c r="D8" s="123">
        <v>40787</v>
      </c>
      <c r="E8" s="124"/>
      <c r="F8" s="125">
        <v>57803</v>
      </c>
      <c r="G8" s="126"/>
      <c r="H8" s="127"/>
    </row>
    <row r="9" spans="1:8">
      <c r="A9" s="108" t="s">
        <v>512</v>
      </c>
      <c r="B9" s="113"/>
      <c r="C9" s="114"/>
      <c r="D9" s="115">
        <v>128267</v>
      </c>
      <c r="E9" s="116"/>
      <c r="F9" s="117">
        <v>119685</v>
      </c>
      <c r="G9" s="118"/>
      <c r="H9" s="119"/>
    </row>
    <row r="10" spans="1:8">
      <c r="A10" s="120"/>
      <c r="B10" s="121"/>
      <c r="C10" s="122"/>
      <c r="D10" s="123">
        <v>78281</v>
      </c>
      <c r="E10" s="124"/>
      <c r="F10" s="125">
        <v>68464</v>
      </c>
      <c r="G10" s="126"/>
      <c r="H10" s="127"/>
    </row>
    <row r="11" spans="1:8">
      <c r="A11" s="108" t="s">
        <v>513</v>
      </c>
      <c r="B11" s="113"/>
      <c r="C11" s="114"/>
      <c r="D11" s="115">
        <v>116177</v>
      </c>
      <c r="E11" s="116"/>
      <c r="F11" s="117">
        <v>109920</v>
      </c>
      <c r="G11" s="118"/>
      <c r="H11" s="119"/>
    </row>
    <row r="12" spans="1:8">
      <c r="A12" s="120"/>
      <c r="B12" s="121"/>
      <c r="C12" s="128"/>
      <c r="D12" s="123">
        <v>67907</v>
      </c>
      <c r="E12" s="124"/>
      <c r="F12" s="125">
        <v>62739</v>
      </c>
      <c r="G12" s="126"/>
      <c r="H12" s="127"/>
    </row>
    <row r="13" spans="1:8">
      <c r="A13" s="108"/>
      <c r="B13" s="113"/>
      <c r="C13" s="129"/>
      <c r="D13" s="130">
        <v>125204</v>
      </c>
      <c r="E13" s="131"/>
      <c r="F13" s="132">
        <v>107226</v>
      </c>
      <c r="G13" s="133"/>
      <c r="H13" s="119"/>
    </row>
    <row r="14" spans="1:8">
      <c r="A14" s="120"/>
      <c r="B14" s="121"/>
      <c r="C14" s="122"/>
      <c r="D14" s="123">
        <v>65222</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2.17</v>
      </c>
      <c r="C19" s="134">
        <f>ROUND(VALUE(SUBSTITUTE(実質収支比率等に係る経年分析!G$48,"▲","-")),2)</f>
        <v>4.74</v>
      </c>
      <c r="D19" s="134">
        <f>ROUND(VALUE(SUBSTITUTE(実質収支比率等に係る経年分析!H$48,"▲","-")),2)</f>
        <v>1.94</v>
      </c>
      <c r="E19" s="134">
        <f>ROUND(VALUE(SUBSTITUTE(実質収支比率等に係る経年分析!I$48,"▲","-")),2)</f>
        <v>2.2599999999999998</v>
      </c>
      <c r="F19" s="134">
        <f>ROUND(VALUE(SUBSTITUTE(実質収支比率等に係る経年分析!J$48,"▲","-")),2)</f>
        <v>2.14</v>
      </c>
    </row>
    <row r="20" spans="1:11">
      <c r="A20" s="134" t="s">
        <v>43</v>
      </c>
      <c r="B20" s="134">
        <f>ROUND(VALUE(SUBSTITUTE(実質収支比率等に係る経年分析!F$47,"▲","-")),2)</f>
        <v>24.81</v>
      </c>
      <c r="C20" s="134">
        <f>ROUND(VALUE(SUBSTITUTE(実質収支比率等に係る経年分析!G$47,"▲","-")),2)</f>
        <v>32.020000000000003</v>
      </c>
      <c r="D20" s="134">
        <f>ROUND(VALUE(SUBSTITUTE(実質収支比率等に係る経年分析!H$47,"▲","-")),2)</f>
        <v>23.44</v>
      </c>
      <c r="E20" s="134">
        <f>ROUND(VALUE(SUBSTITUTE(実質収支比率等に係る経年分析!I$47,"▲","-")),2)</f>
        <v>28.71</v>
      </c>
      <c r="F20" s="134">
        <f>ROUND(VALUE(SUBSTITUTE(実質収支比率等に係る経年分析!J$47,"▲","-")),2)</f>
        <v>28.03</v>
      </c>
    </row>
    <row r="21" spans="1:11">
      <c r="A21" s="134" t="s">
        <v>44</v>
      </c>
      <c r="B21" s="134">
        <f>IF(ISNUMBER(VALUE(SUBSTITUTE(実質収支比率等に係る経年分析!F$49,"▲","-"))),ROUND(VALUE(SUBSTITUTE(実質収支比率等に係る経年分析!F$49,"▲","-")),2),NA())</f>
        <v>7.12</v>
      </c>
      <c r="C21" s="134">
        <f>IF(ISNUMBER(VALUE(SUBSTITUTE(実質収支比率等に係る経年分析!G$49,"▲","-"))),ROUND(VALUE(SUBSTITUTE(実質収支比率等に係る経年分析!G$49,"▲","-")),2),NA())</f>
        <v>9.1999999999999993</v>
      </c>
      <c r="D21" s="134">
        <f>IF(ISNUMBER(VALUE(SUBSTITUTE(実質収支比率等に係る経年分析!H$49,"▲","-"))),ROUND(VALUE(SUBSTITUTE(実質収支比率等に係る経年分析!H$49,"▲","-")),2),NA())</f>
        <v>-11.58</v>
      </c>
      <c r="E21" s="134">
        <f>IF(ISNUMBER(VALUE(SUBSTITUTE(実質収支比率等に係る経年分析!I$49,"▲","-"))),ROUND(VALUE(SUBSTITUTE(実質収支比率等に係る経年分析!I$49,"▲","-")),2),NA())</f>
        <v>5.49</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c r="A35" s="135" t="str">
        <f>IF(連結実質赤字比率に係る赤字・黒字の構成分析!C$35="",NA(),連結実質赤字比率に係る赤字・黒字の構成分析!C$35)</f>
        <v>住宅新築資金等特別会計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4.2300000000000004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1.1599999999999999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326</v>
      </c>
      <c r="E42" s="136"/>
      <c r="F42" s="136"/>
      <c r="G42" s="136">
        <f>'実質公債費比率（分子）の構造'!L$52</f>
        <v>325</v>
      </c>
      <c r="H42" s="136"/>
      <c r="I42" s="136"/>
      <c r="J42" s="136">
        <f>'実質公債費比率（分子）の構造'!M$52</f>
        <v>335</v>
      </c>
      <c r="K42" s="136"/>
      <c r="L42" s="136"/>
      <c r="M42" s="136">
        <f>'実質公債費比率（分子）の構造'!N$52</f>
        <v>340</v>
      </c>
      <c r="N42" s="136"/>
      <c r="O42" s="136"/>
      <c r="P42" s="136">
        <f>'実質公債費比率（分子）の構造'!O$52</f>
        <v>325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15</v>
      </c>
      <c r="O44" s="136"/>
      <c r="P44" s="136"/>
    </row>
    <row r="45" spans="1:16">
      <c r="A45" s="136" t="s">
        <v>54</v>
      </c>
      <c r="B45" s="136">
        <f>'実質公債費比率（分子）の構造'!K$49</f>
        <v>51</v>
      </c>
      <c r="C45" s="136"/>
      <c r="D45" s="136"/>
      <c r="E45" s="136">
        <f>'実質公債費比率（分子）の構造'!L$49</f>
        <v>43</v>
      </c>
      <c r="F45" s="136"/>
      <c r="G45" s="136"/>
      <c r="H45" s="136">
        <f>'実質公債費比率（分子）の構造'!M$49</f>
        <v>41</v>
      </c>
      <c r="I45" s="136"/>
      <c r="J45" s="136"/>
      <c r="K45" s="136">
        <f>'実質公債費比率（分子）の構造'!N$49</f>
        <v>30</v>
      </c>
      <c r="L45" s="136"/>
      <c r="M45" s="136"/>
      <c r="N45" s="136">
        <f>'実質公債費比率（分子）の構造'!O$49</f>
        <v>26</v>
      </c>
      <c r="O45" s="136"/>
      <c r="P45" s="136"/>
    </row>
    <row r="46" spans="1:16">
      <c r="A46" s="136" t="s">
        <v>55</v>
      </c>
      <c r="B46" s="136">
        <f>'実質公債費比率（分子）の構造'!K$48</f>
        <v>35</v>
      </c>
      <c r="C46" s="136"/>
      <c r="D46" s="136"/>
      <c r="E46" s="136">
        <f>'実質公債費比率（分子）の構造'!L$48</f>
        <v>33</v>
      </c>
      <c r="F46" s="136"/>
      <c r="G46" s="136"/>
      <c r="H46" s="136">
        <f>'実質公債費比率（分子）の構造'!M$48</f>
        <v>33</v>
      </c>
      <c r="I46" s="136"/>
      <c r="J46" s="136"/>
      <c r="K46" s="136">
        <f>'実質公債費比率（分子）の構造'!N$48</f>
        <v>34</v>
      </c>
      <c r="L46" s="136"/>
      <c r="M46" s="136"/>
      <c r="N46" s="136">
        <f>'実質公債費比率（分子）の構造'!O$48</f>
        <v>34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407</v>
      </c>
      <c r="C49" s="136"/>
      <c r="D49" s="136"/>
      <c r="E49" s="136">
        <f>'実質公債費比率（分子）の構造'!L$45</f>
        <v>392</v>
      </c>
      <c r="F49" s="136"/>
      <c r="G49" s="136"/>
      <c r="H49" s="136">
        <f>'実質公債費比率（分子）の構造'!M$45</f>
        <v>386</v>
      </c>
      <c r="I49" s="136"/>
      <c r="J49" s="136"/>
      <c r="K49" s="136">
        <f>'実質公債費比率（分子）の構造'!N$45</f>
        <v>378</v>
      </c>
      <c r="L49" s="136"/>
      <c r="M49" s="136"/>
      <c r="N49" s="136">
        <f>'実質公債費比率（分子）の構造'!O$45</f>
        <v>397</v>
      </c>
      <c r="O49" s="136"/>
      <c r="P49" s="136"/>
    </row>
    <row r="50" spans="1:16">
      <c r="A50" s="136" t="s">
        <v>59</v>
      </c>
      <c r="B50" s="136" t="e">
        <f>NA()</f>
        <v>#N/A</v>
      </c>
      <c r="C50" s="136">
        <f>IF(ISNUMBER('実質公債費比率（分子）の構造'!K$53),'実質公債費比率（分子）の構造'!K$53,NA())</f>
        <v>171</v>
      </c>
      <c r="D50" s="136" t="e">
        <f>NA()</f>
        <v>#N/A</v>
      </c>
      <c r="E50" s="136" t="e">
        <f>NA()</f>
        <v>#N/A</v>
      </c>
      <c r="F50" s="136">
        <f>IF(ISNUMBER('実質公債費比率（分子）の構造'!L$53),'実質公債費比率（分子）の構造'!L$53,NA())</f>
        <v>146</v>
      </c>
      <c r="G50" s="136" t="e">
        <f>NA()</f>
        <v>#N/A</v>
      </c>
      <c r="H50" s="136" t="e">
        <f>NA()</f>
        <v>#N/A</v>
      </c>
      <c r="I50" s="136">
        <f>IF(ISNUMBER('実質公債費比率（分子）の構造'!M$53),'実質公債費比率（分子）の構造'!M$53,NA())</f>
        <v>128</v>
      </c>
      <c r="J50" s="136" t="e">
        <f>NA()</f>
        <v>#N/A</v>
      </c>
      <c r="K50" s="136" t="e">
        <f>NA()</f>
        <v>#N/A</v>
      </c>
      <c r="L50" s="136">
        <f>IF(ISNUMBER('実質公債費比率（分子）の構造'!N$53),'実質公債費比率（分子）の構造'!N$53,NA())</f>
        <v>105</v>
      </c>
      <c r="M50" s="136" t="e">
        <f>NA()</f>
        <v>#N/A</v>
      </c>
      <c r="N50" s="136" t="e">
        <f>NA()</f>
        <v>#N/A</v>
      </c>
      <c r="O50" s="136">
        <f>IF(ISNUMBER('実質公債費比率（分子）の構造'!O$53),'実質公債費比率（分子）の構造'!O$53,NA())</f>
        <v>147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2984</v>
      </c>
      <c r="E56" s="135"/>
      <c r="F56" s="135"/>
      <c r="G56" s="135">
        <f>'将来負担比率（分子）の構造'!J$51</f>
        <v>2908</v>
      </c>
      <c r="H56" s="135"/>
      <c r="I56" s="135"/>
      <c r="J56" s="135">
        <f>'将来負担比率（分子）の構造'!K$51</f>
        <v>2865</v>
      </c>
      <c r="K56" s="135"/>
      <c r="L56" s="135"/>
      <c r="M56" s="135">
        <f>'将来負担比率（分子）の構造'!L$51</f>
        <v>2764</v>
      </c>
      <c r="N56" s="135"/>
      <c r="O56" s="135"/>
      <c r="P56" s="135">
        <f>'将来負担比率（分子）の構造'!M$51</f>
        <v>2754</v>
      </c>
    </row>
    <row r="57" spans="1:16">
      <c r="A57" s="135" t="s">
        <v>35</v>
      </c>
      <c r="B57" s="135"/>
      <c r="C57" s="135"/>
      <c r="D57" s="135">
        <f>'将来負担比率（分子）の構造'!I$50</f>
        <v>129</v>
      </c>
      <c r="E57" s="135"/>
      <c r="F57" s="135"/>
      <c r="G57" s="135">
        <f>'将来負担比率（分子）の構造'!J$50</f>
        <v>105</v>
      </c>
      <c r="H57" s="135"/>
      <c r="I57" s="135"/>
      <c r="J57" s="135">
        <f>'将来負担比率（分子）の構造'!K$50</f>
        <v>70</v>
      </c>
      <c r="K57" s="135"/>
      <c r="L57" s="135"/>
      <c r="M57" s="135">
        <f>'将来負担比率（分子）の構造'!L$50</f>
        <v>64</v>
      </c>
      <c r="N57" s="135"/>
      <c r="O57" s="135"/>
      <c r="P57" s="135">
        <f>'将来負担比率（分子）の構造'!M$50</f>
        <v>51</v>
      </c>
    </row>
    <row r="58" spans="1:16">
      <c r="A58" s="135" t="s">
        <v>34</v>
      </c>
      <c r="B58" s="135"/>
      <c r="C58" s="135"/>
      <c r="D58" s="135">
        <f>'将来負担比率（分子）の構造'!I$49</f>
        <v>1392</v>
      </c>
      <c r="E58" s="135"/>
      <c r="F58" s="135"/>
      <c r="G58" s="135">
        <f>'将来負担比率（分子）の構造'!J$49</f>
        <v>1582</v>
      </c>
      <c r="H58" s="135"/>
      <c r="I58" s="135"/>
      <c r="J58" s="135">
        <f>'将来負担比率（分子）の構造'!K$49</f>
        <v>1826</v>
      </c>
      <c r="K58" s="135"/>
      <c r="L58" s="135"/>
      <c r="M58" s="135">
        <f>'将来負担比率（分子）の構造'!L$49</f>
        <v>1932</v>
      </c>
      <c r="N58" s="135"/>
      <c r="O58" s="135"/>
      <c r="P58" s="135">
        <f>'将来負担比率（分子）の構造'!M$49</f>
        <v>2196</v>
      </c>
    </row>
    <row r="59" spans="1:16">
      <c r="A59" s="135" t="s">
        <v>32</v>
      </c>
      <c r="B59" s="135" t="str">
        <f>'将来負担比率（分子）の構造'!I$48</f>
        <v>-</v>
      </c>
      <c r="C59" s="135"/>
      <c r="D59" s="135"/>
      <c r="E59" s="135" t="str">
        <f>'将来負担比率（分子）の構造'!J$48</f>
        <v>-</v>
      </c>
      <c r="F59" s="135"/>
      <c r="G59" s="135"/>
      <c r="H59" s="135">
        <f>'将来負担比率（分子）の構造'!K$48</f>
        <v>2</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437</v>
      </c>
      <c r="C62" s="135"/>
      <c r="D62" s="135"/>
      <c r="E62" s="135">
        <f>'将来負担比率（分子）の構造'!J$45</f>
        <v>455</v>
      </c>
      <c r="F62" s="135"/>
      <c r="G62" s="135"/>
      <c r="H62" s="135">
        <f>'将来負担比率（分子）の構造'!K$45</f>
        <v>411</v>
      </c>
      <c r="I62" s="135"/>
      <c r="J62" s="135"/>
      <c r="K62" s="135">
        <f>'将来負担比率（分子）の構造'!L$45</f>
        <v>376</v>
      </c>
      <c r="L62" s="135"/>
      <c r="M62" s="135"/>
      <c r="N62" s="135">
        <f>'将来負担比率（分子）の構造'!M$45</f>
        <v>312</v>
      </c>
      <c r="O62" s="135"/>
      <c r="P62" s="135"/>
    </row>
    <row r="63" spans="1:16">
      <c r="A63" s="135" t="s">
        <v>28</v>
      </c>
      <c r="B63" s="135">
        <f>'将来負担比率（分子）の構造'!I$44</f>
        <v>149</v>
      </c>
      <c r="C63" s="135"/>
      <c r="D63" s="135"/>
      <c r="E63" s="135">
        <f>'将来負担比率（分子）の構造'!J$44</f>
        <v>192</v>
      </c>
      <c r="F63" s="135"/>
      <c r="G63" s="135"/>
      <c r="H63" s="135">
        <f>'将来負担比率（分子）の構造'!K$44</f>
        <v>164</v>
      </c>
      <c r="I63" s="135"/>
      <c r="J63" s="135"/>
      <c r="K63" s="135">
        <f>'将来負担比率（分子）の構造'!L$44</f>
        <v>148</v>
      </c>
      <c r="L63" s="135"/>
      <c r="M63" s="135"/>
      <c r="N63" s="135">
        <f>'将来負担比率（分子）の構造'!M$44</f>
        <v>133</v>
      </c>
      <c r="O63" s="135"/>
      <c r="P63" s="135"/>
    </row>
    <row r="64" spans="1:16">
      <c r="A64" s="135" t="s">
        <v>27</v>
      </c>
      <c r="B64" s="135">
        <f>'将来負担比率（分子）の構造'!I$43</f>
        <v>495</v>
      </c>
      <c r="C64" s="135"/>
      <c r="D64" s="135"/>
      <c r="E64" s="135">
        <f>'将来負担比率（分子）の構造'!J$43</f>
        <v>481</v>
      </c>
      <c r="F64" s="135"/>
      <c r="G64" s="135"/>
      <c r="H64" s="135">
        <f>'将来負担比率（分子）の構造'!K$43</f>
        <v>483</v>
      </c>
      <c r="I64" s="135"/>
      <c r="J64" s="135"/>
      <c r="K64" s="135">
        <f>'将来負担比率（分子）の構造'!L$43</f>
        <v>470</v>
      </c>
      <c r="L64" s="135"/>
      <c r="M64" s="135"/>
      <c r="N64" s="135">
        <f>'将来負担比率（分子）の構造'!M$43</f>
        <v>452</v>
      </c>
      <c r="O64" s="135"/>
      <c r="P64" s="135"/>
    </row>
    <row r="65" spans="1:16">
      <c r="A65" s="135" t="s">
        <v>26</v>
      </c>
      <c r="B65" s="135">
        <f>'将来負担比率（分子）の構造'!I$42</f>
        <v>8</v>
      </c>
      <c r="C65" s="135"/>
      <c r="D65" s="135"/>
      <c r="E65" s="135">
        <f>'将来負担比率（分子）の構造'!J$42</f>
        <v>6</v>
      </c>
      <c r="F65" s="135"/>
      <c r="G65" s="135"/>
      <c r="H65" s="135">
        <f>'将来負担比率（分子）の構造'!K$42</f>
        <v>3</v>
      </c>
      <c r="I65" s="135"/>
      <c r="J65" s="135"/>
      <c r="K65" s="135">
        <f>'将来負担比率（分子）の構造'!L$42</f>
        <v>51</v>
      </c>
      <c r="L65" s="135"/>
      <c r="M65" s="135"/>
      <c r="N65" s="135">
        <f>'将来負担比率（分子）の構造'!M$42</f>
        <v>77</v>
      </c>
      <c r="O65" s="135"/>
      <c r="P65" s="135"/>
    </row>
    <row r="66" spans="1:16">
      <c r="A66" s="135" t="s">
        <v>25</v>
      </c>
      <c r="B66" s="135">
        <f>'将来負担比率（分子）の構造'!I$41</f>
        <v>3364</v>
      </c>
      <c r="C66" s="135"/>
      <c r="D66" s="135"/>
      <c r="E66" s="135">
        <f>'将来負担比率（分子）の構造'!J$41</f>
        <v>3186</v>
      </c>
      <c r="F66" s="135"/>
      <c r="G66" s="135"/>
      <c r="H66" s="135">
        <f>'将来負担比率（分子）の構造'!K$41</f>
        <v>3174</v>
      </c>
      <c r="I66" s="135"/>
      <c r="J66" s="135"/>
      <c r="K66" s="135">
        <f>'将来負担比率（分子）の構造'!L$41</f>
        <v>3110</v>
      </c>
      <c r="L66" s="135"/>
      <c r="M66" s="135"/>
      <c r="N66" s="135">
        <f>'将来負担比率（分子）の構造'!M$41</f>
        <v>3012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477998</v>
      </c>
      <c r="S5" s="669"/>
      <c r="T5" s="669"/>
      <c r="U5" s="669"/>
      <c r="V5" s="669"/>
      <c r="W5" s="669"/>
      <c r="X5" s="669"/>
      <c r="Y5" s="716"/>
      <c r="Z5" s="729">
        <v>12.1</v>
      </c>
      <c r="AA5" s="729"/>
      <c r="AB5" s="729"/>
      <c r="AC5" s="729"/>
      <c r="AD5" s="730">
        <v>477998</v>
      </c>
      <c r="AE5" s="730"/>
      <c r="AF5" s="730"/>
      <c r="AG5" s="730"/>
      <c r="AH5" s="730"/>
      <c r="AI5" s="730"/>
      <c r="AJ5" s="730"/>
      <c r="AK5" s="730"/>
      <c r="AL5" s="717">
        <v>24.3</v>
      </c>
      <c r="AM5" s="686"/>
      <c r="AN5" s="686"/>
      <c r="AO5" s="718"/>
      <c r="AP5" s="705" t="s">
        <v>206</v>
      </c>
      <c r="AQ5" s="706"/>
      <c r="AR5" s="706"/>
      <c r="AS5" s="706"/>
      <c r="AT5" s="706"/>
      <c r="AU5" s="706"/>
      <c r="AV5" s="706"/>
      <c r="AW5" s="706"/>
      <c r="AX5" s="706"/>
      <c r="AY5" s="706"/>
      <c r="AZ5" s="706"/>
      <c r="BA5" s="706"/>
      <c r="BB5" s="706"/>
      <c r="BC5" s="706"/>
      <c r="BD5" s="706"/>
      <c r="BE5" s="706"/>
      <c r="BF5" s="707"/>
      <c r="BG5" s="618">
        <v>477998</v>
      </c>
      <c r="BH5" s="619"/>
      <c r="BI5" s="619"/>
      <c r="BJ5" s="619"/>
      <c r="BK5" s="619"/>
      <c r="BL5" s="619"/>
      <c r="BM5" s="619"/>
      <c r="BN5" s="620"/>
      <c r="BO5" s="671">
        <v>100</v>
      </c>
      <c r="BP5" s="671"/>
      <c r="BQ5" s="671"/>
      <c r="BR5" s="671"/>
      <c r="BS5" s="672">
        <v>2470</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34025</v>
      </c>
      <c r="S6" s="619"/>
      <c r="T6" s="619"/>
      <c r="U6" s="619"/>
      <c r="V6" s="619"/>
      <c r="W6" s="619"/>
      <c r="X6" s="619"/>
      <c r="Y6" s="620"/>
      <c r="Z6" s="671">
        <v>0.9</v>
      </c>
      <c r="AA6" s="671"/>
      <c r="AB6" s="671"/>
      <c r="AC6" s="671"/>
      <c r="AD6" s="672">
        <v>34025</v>
      </c>
      <c r="AE6" s="672"/>
      <c r="AF6" s="672"/>
      <c r="AG6" s="672"/>
      <c r="AH6" s="672"/>
      <c r="AI6" s="672"/>
      <c r="AJ6" s="672"/>
      <c r="AK6" s="672"/>
      <c r="AL6" s="641">
        <v>1.7</v>
      </c>
      <c r="AM6" s="673"/>
      <c r="AN6" s="673"/>
      <c r="AO6" s="674"/>
      <c r="AP6" s="615" t="s">
        <v>211</v>
      </c>
      <c r="AQ6" s="616"/>
      <c r="AR6" s="616"/>
      <c r="AS6" s="616"/>
      <c r="AT6" s="616"/>
      <c r="AU6" s="616"/>
      <c r="AV6" s="616"/>
      <c r="AW6" s="616"/>
      <c r="AX6" s="616"/>
      <c r="AY6" s="616"/>
      <c r="AZ6" s="616"/>
      <c r="BA6" s="616"/>
      <c r="BB6" s="616"/>
      <c r="BC6" s="616"/>
      <c r="BD6" s="616"/>
      <c r="BE6" s="616"/>
      <c r="BF6" s="617"/>
      <c r="BG6" s="618">
        <v>477998</v>
      </c>
      <c r="BH6" s="619"/>
      <c r="BI6" s="619"/>
      <c r="BJ6" s="619"/>
      <c r="BK6" s="619"/>
      <c r="BL6" s="619"/>
      <c r="BM6" s="619"/>
      <c r="BN6" s="620"/>
      <c r="BO6" s="671">
        <v>100</v>
      </c>
      <c r="BP6" s="671"/>
      <c r="BQ6" s="671"/>
      <c r="BR6" s="671"/>
      <c r="BS6" s="672">
        <v>2470</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62817</v>
      </c>
      <c r="CS6" s="619"/>
      <c r="CT6" s="619"/>
      <c r="CU6" s="619"/>
      <c r="CV6" s="619"/>
      <c r="CW6" s="619"/>
      <c r="CX6" s="619"/>
      <c r="CY6" s="620"/>
      <c r="CZ6" s="671">
        <v>1.7</v>
      </c>
      <c r="DA6" s="671"/>
      <c r="DB6" s="671"/>
      <c r="DC6" s="671"/>
      <c r="DD6" s="624" t="s">
        <v>213</v>
      </c>
      <c r="DE6" s="619"/>
      <c r="DF6" s="619"/>
      <c r="DG6" s="619"/>
      <c r="DH6" s="619"/>
      <c r="DI6" s="619"/>
      <c r="DJ6" s="619"/>
      <c r="DK6" s="619"/>
      <c r="DL6" s="619"/>
      <c r="DM6" s="619"/>
      <c r="DN6" s="619"/>
      <c r="DO6" s="619"/>
      <c r="DP6" s="620"/>
      <c r="DQ6" s="624">
        <v>62817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1520</v>
      </c>
      <c r="S7" s="619"/>
      <c r="T7" s="619"/>
      <c r="U7" s="619"/>
      <c r="V7" s="619"/>
      <c r="W7" s="619"/>
      <c r="X7" s="619"/>
      <c r="Y7" s="620"/>
      <c r="Z7" s="671">
        <v>0</v>
      </c>
      <c r="AA7" s="671"/>
      <c r="AB7" s="671"/>
      <c r="AC7" s="671"/>
      <c r="AD7" s="672">
        <v>1520</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173103</v>
      </c>
      <c r="BH7" s="619"/>
      <c r="BI7" s="619"/>
      <c r="BJ7" s="619"/>
      <c r="BK7" s="619"/>
      <c r="BL7" s="619"/>
      <c r="BM7" s="619"/>
      <c r="BN7" s="620"/>
      <c r="BO7" s="671">
        <v>36.200000000000003</v>
      </c>
      <c r="BP7" s="671"/>
      <c r="BQ7" s="671"/>
      <c r="BR7" s="671"/>
      <c r="BS7" s="672">
        <v>2470</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909871</v>
      </c>
      <c r="CS7" s="619"/>
      <c r="CT7" s="619"/>
      <c r="CU7" s="619"/>
      <c r="CV7" s="619"/>
      <c r="CW7" s="619"/>
      <c r="CX7" s="619"/>
      <c r="CY7" s="620"/>
      <c r="CZ7" s="671">
        <v>23.9</v>
      </c>
      <c r="DA7" s="671"/>
      <c r="DB7" s="671"/>
      <c r="DC7" s="671"/>
      <c r="DD7" s="624">
        <v>8544</v>
      </c>
      <c r="DE7" s="619"/>
      <c r="DF7" s="619"/>
      <c r="DG7" s="619"/>
      <c r="DH7" s="619"/>
      <c r="DI7" s="619"/>
      <c r="DJ7" s="619"/>
      <c r="DK7" s="619"/>
      <c r="DL7" s="619"/>
      <c r="DM7" s="619"/>
      <c r="DN7" s="619"/>
      <c r="DO7" s="619"/>
      <c r="DP7" s="620"/>
      <c r="DQ7" s="624">
        <v>598579</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2196</v>
      </c>
      <c r="S8" s="619"/>
      <c r="T8" s="619"/>
      <c r="U8" s="619"/>
      <c r="V8" s="619"/>
      <c r="W8" s="619"/>
      <c r="X8" s="619"/>
      <c r="Y8" s="620"/>
      <c r="Z8" s="671">
        <v>0.1</v>
      </c>
      <c r="AA8" s="671"/>
      <c r="AB8" s="671"/>
      <c r="AC8" s="671"/>
      <c r="AD8" s="672">
        <v>2196</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8222</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868305</v>
      </c>
      <c r="CS8" s="619"/>
      <c r="CT8" s="619"/>
      <c r="CU8" s="619"/>
      <c r="CV8" s="619"/>
      <c r="CW8" s="619"/>
      <c r="CX8" s="619"/>
      <c r="CY8" s="620"/>
      <c r="CZ8" s="671">
        <v>22.9</v>
      </c>
      <c r="DA8" s="671"/>
      <c r="DB8" s="671"/>
      <c r="DC8" s="671"/>
      <c r="DD8" s="624">
        <v>8322</v>
      </c>
      <c r="DE8" s="619"/>
      <c r="DF8" s="619"/>
      <c r="DG8" s="619"/>
      <c r="DH8" s="619"/>
      <c r="DI8" s="619"/>
      <c r="DJ8" s="619"/>
      <c r="DK8" s="619"/>
      <c r="DL8" s="619"/>
      <c r="DM8" s="619"/>
      <c r="DN8" s="619"/>
      <c r="DO8" s="619"/>
      <c r="DP8" s="620"/>
      <c r="DQ8" s="624">
        <v>467874</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1875</v>
      </c>
      <c r="S9" s="619"/>
      <c r="T9" s="619"/>
      <c r="U9" s="619"/>
      <c r="V9" s="619"/>
      <c r="W9" s="619"/>
      <c r="X9" s="619"/>
      <c r="Y9" s="620"/>
      <c r="Z9" s="671">
        <v>0</v>
      </c>
      <c r="AA9" s="671"/>
      <c r="AB9" s="671"/>
      <c r="AC9" s="671"/>
      <c r="AD9" s="672">
        <v>1875</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142737</v>
      </c>
      <c r="BH9" s="619"/>
      <c r="BI9" s="619"/>
      <c r="BJ9" s="619"/>
      <c r="BK9" s="619"/>
      <c r="BL9" s="619"/>
      <c r="BM9" s="619"/>
      <c r="BN9" s="620"/>
      <c r="BO9" s="671">
        <v>29.9</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251114</v>
      </c>
      <c r="CS9" s="619"/>
      <c r="CT9" s="619"/>
      <c r="CU9" s="619"/>
      <c r="CV9" s="619"/>
      <c r="CW9" s="619"/>
      <c r="CX9" s="619"/>
      <c r="CY9" s="620"/>
      <c r="CZ9" s="671">
        <v>6.6</v>
      </c>
      <c r="DA9" s="671"/>
      <c r="DB9" s="671"/>
      <c r="DC9" s="671"/>
      <c r="DD9" s="624">
        <v>26299</v>
      </c>
      <c r="DE9" s="619"/>
      <c r="DF9" s="619"/>
      <c r="DG9" s="619"/>
      <c r="DH9" s="619"/>
      <c r="DI9" s="619"/>
      <c r="DJ9" s="619"/>
      <c r="DK9" s="619"/>
      <c r="DL9" s="619"/>
      <c r="DM9" s="619"/>
      <c r="DN9" s="619"/>
      <c r="DO9" s="619"/>
      <c r="DP9" s="620"/>
      <c r="DQ9" s="624">
        <v>207453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99074</v>
      </c>
      <c r="S10" s="619"/>
      <c r="T10" s="619"/>
      <c r="U10" s="619"/>
      <c r="V10" s="619"/>
      <c r="W10" s="619"/>
      <c r="X10" s="619"/>
      <c r="Y10" s="620"/>
      <c r="Z10" s="671">
        <v>2.5</v>
      </c>
      <c r="AA10" s="671"/>
      <c r="AB10" s="671"/>
      <c r="AC10" s="671"/>
      <c r="AD10" s="672">
        <v>99074</v>
      </c>
      <c r="AE10" s="672"/>
      <c r="AF10" s="672"/>
      <c r="AG10" s="672"/>
      <c r="AH10" s="672"/>
      <c r="AI10" s="672"/>
      <c r="AJ10" s="672"/>
      <c r="AK10" s="672"/>
      <c r="AL10" s="641">
        <v>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8498</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14655</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663</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33863</v>
      </c>
      <c r="S11" s="619"/>
      <c r="T11" s="619"/>
      <c r="U11" s="619"/>
      <c r="V11" s="619"/>
      <c r="W11" s="619"/>
      <c r="X11" s="619"/>
      <c r="Y11" s="620"/>
      <c r="Z11" s="671">
        <v>0.9</v>
      </c>
      <c r="AA11" s="671"/>
      <c r="AB11" s="671"/>
      <c r="AC11" s="671"/>
      <c r="AD11" s="672">
        <v>33863</v>
      </c>
      <c r="AE11" s="672"/>
      <c r="AF11" s="672"/>
      <c r="AG11" s="672"/>
      <c r="AH11" s="672"/>
      <c r="AI11" s="672"/>
      <c r="AJ11" s="672"/>
      <c r="AK11" s="672"/>
      <c r="AL11" s="641">
        <v>1.7</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13646</v>
      </c>
      <c r="BH11" s="619"/>
      <c r="BI11" s="619"/>
      <c r="BJ11" s="619"/>
      <c r="BK11" s="619"/>
      <c r="BL11" s="619"/>
      <c r="BM11" s="619"/>
      <c r="BN11" s="620"/>
      <c r="BO11" s="671">
        <v>2.9</v>
      </c>
      <c r="BP11" s="671"/>
      <c r="BQ11" s="671"/>
      <c r="BR11" s="671"/>
      <c r="BS11" s="624">
        <v>2470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126840</v>
      </c>
      <c r="CS11" s="619"/>
      <c r="CT11" s="619"/>
      <c r="CU11" s="619"/>
      <c r="CV11" s="619"/>
      <c r="CW11" s="619"/>
      <c r="CX11" s="619"/>
      <c r="CY11" s="620"/>
      <c r="CZ11" s="671">
        <v>3.3</v>
      </c>
      <c r="DA11" s="671"/>
      <c r="DB11" s="671"/>
      <c r="DC11" s="671"/>
      <c r="DD11" s="624">
        <v>18767</v>
      </c>
      <c r="DE11" s="619"/>
      <c r="DF11" s="619"/>
      <c r="DG11" s="619"/>
      <c r="DH11" s="619"/>
      <c r="DI11" s="619"/>
      <c r="DJ11" s="619"/>
      <c r="DK11" s="619"/>
      <c r="DL11" s="619"/>
      <c r="DM11" s="619"/>
      <c r="DN11" s="619"/>
      <c r="DO11" s="619"/>
      <c r="DP11" s="620"/>
      <c r="DQ11" s="624">
        <v>91915</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259800</v>
      </c>
      <c r="BH12" s="619"/>
      <c r="BI12" s="619"/>
      <c r="BJ12" s="619"/>
      <c r="BK12" s="619"/>
      <c r="BL12" s="619"/>
      <c r="BM12" s="619"/>
      <c r="BN12" s="620"/>
      <c r="BO12" s="671">
        <v>54.4</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32420</v>
      </c>
      <c r="CS12" s="619"/>
      <c r="CT12" s="619"/>
      <c r="CU12" s="619"/>
      <c r="CV12" s="619"/>
      <c r="CW12" s="619"/>
      <c r="CX12" s="619"/>
      <c r="CY12" s="620"/>
      <c r="CZ12" s="671">
        <v>0.9</v>
      </c>
      <c r="DA12" s="671"/>
      <c r="DB12" s="671"/>
      <c r="DC12" s="671"/>
      <c r="DD12" s="624">
        <v>9268</v>
      </c>
      <c r="DE12" s="619"/>
      <c r="DF12" s="619"/>
      <c r="DG12" s="619"/>
      <c r="DH12" s="619"/>
      <c r="DI12" s="619"/>
      <c r="DJ12" s="619"/>
      <c r="DK12" s="619"/>
      <c r="DL12" s="619"/>
      <c r="DM12" s="619"/>
      <c r="DN12" s="619"/>
      <c r="DO12" s="619"/>
      <c r="DP12" s="620"/>
      <c r="DQ12" s="624">
        <v>24334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4461</v>
      </c>
      <c r="S13" s="619"/>
      <c r="T13" s="619"/>
      <c r="U13" s="619"/>
      <c r="V13" s="619"/>
      <c r="W13" s="619"/>
      <c r="X13" s="619"/>
      <c r="Y13" s="620"/>
      <c r="Z13" s="671">
        <v>0.1</v>
      </c>
      <c r="AA13" s="671"/>
      <c r="AB13" s="671"/>
      <c r="AC13" s="671"/>
      <c r="AD13" s="672">
        <v>4461</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257824</v>
      </c>
      <c r="BH13" s="619"/>
      <c r="BI13" s="619"/>
      <c r="BJ13" s="619"/>
      <c r="BK13" s="619"/>
      <c r="BL13" s="619"/>
      <c r="BM13" s="619"/>
      <c r="BN13" s="620"/>
      <c r="BO13" s="671">
        <v>53.9</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474655</v>
      </c>
      <c r="CS13" s="619"/>
      <c r="CT13" s="619"/>
      <c r="CU13" s="619"/>
      <c r="CV13" s="619"/>
      <c r="CW13" s="619"/>
      <c r="CX13" s="619"/>
      <c r="CY13" s="620"/>
      <c r="CZ13" s="671">
        <v>12.5</v>
      </c>
      <c r="DA13" s="671"/>
      <c r="DB13" s="671"/>
      <c r="DC13" s="671"/>
      <c r="DD13" s="624">
        <v>375131</v>
      </c>
      <c r="DE13" s="619"/>
      <c r="DF13" s="619"/>
      <c r="DG13" s="619"/>
      <c r="DH13" s="619"/>
      <c r="DI13" s="619"/>
      <c r="DJ13" s="619"/>
      <c r="DK13" s="619"/>
      <c r="DL13" s="619"/>
      <c r="DM13" s="619"/>
      <c r="DN13" s="619"/>
      <c r="DO13" s="619"/>
      <c r="DP13" s="620"/>
      <c r="DQ13" s="624">
        <v>188812</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16984</v>
      </c>
      <c r="BH14" s="619"/>
      <c r="BI14" s="619"/>
      <c r="BJ14" s="619"/>
      <c r="BK14" s="619"/>
      <c r="BL14" s="619"/>
      <c r="BM14" s="619"/>
      <c r="BN14" s="620"/>
      <c r="BO14" s="671">
        <v>3.6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164465</v>
      </c>
      <c r="CS14" s="619"/>
      <c r="CT14" s="619"/>
      <c r="CU14" s="619"/>
      <c r="CV14" s="619"/>
      <c r="CW14" s="619"/>
      <c r="CX14" s="619"/>
      <c r="CY14" s="620"/>
      <c r="CZ14" s="671">
        <v>4.3</v>
      </c>
      <c r="DA14" s="671"/>
      <c r="DB14" s="671"/>
      <c r="DC14" s="671"/>
      <c r="DD14" s="624">
        <v>32698</v>
      </c>
      <c r="DE14" s="619"/>
      <c r="DF14" s="619"/>
      <c r="DG14" s="619"/>
      <c r="DH14" s="619"/>
      <c r="DI14" s="619"/>
      <c r="DJ14" s="619"/>
      <c r="DK14" s="619"/>
      <c r="DL14" s="619"/>
      <c r="DM14" s="619"/>
      <c r="DN14" s="619"/>
      <c r="DO14" s="619"/>
      <c r="DP14" s="620"/>
      <c r="DQ14" s="624">
        <v>127094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1162</v>
      </c>
      <c r="S15" s="619"/>
      <c r="T15" s="619"/>
      <c r="U15" s="619"/>
      <c r="V15" s="619"/>
      <c r="W15" s="619"/>
      <c r="X15" s="619"/>
      <c r="Y15" s="620"/>
      <c r="Z15" s="671">
        <v>0</v>
      </c>
      <c r="AA15" s="671"/>
      <c r="AB15" s="671"/>
      <c r="AC15" s="671"/>
      <c r="AD15" s="672">
        <v>1162</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28111</v>
      </c>
      <c r="BH15" s="619"/>
      <c r="BI15" s="619"/>
      <c r="BJ15" s="619"/>
      <c r="BK15" s="619"/>
      <c r="BL15" s="619"/>
      <c r="BM15" s="619"/>
      <c r="BN15" s="620"/>
      <c r="BO15" s="671">
        <v>5.9</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385607</v>
      </c>
      <c r="CS15" s="619"/>
      <c r="CT15" s="619"/>
      <c r="CU15" s="619"/>
      <c r="CV15" s="619"/>
      <c r="CW15" s="619"/>
      <c r="CX15" s="619"/>
      <c r="CY15" s="620"/>
      <c r="CZ15" s="671">
        <v>10.1</v>
      </c>
      <c r="DA15" s="671"/>
      <c r="DB15" s="671"/>
      <c r="DC15" s="671"/>
      <c r="DD15" s="624">
        <v>131251</v>
      </c>
      <c r="DE15" s="619"/>
      <c r="DF15" s="619"/>
      <c r="DG15" s="619"/>
      <c r="DH15" s="619"/>
      <c r="DI15" s="619"/>
      <c r="DJ15" s="619"/>
      <c r="DK15" s="619"/>
      <c r="DL15" s="619"/>
      <c r="DM15" s="619"/>
      <c r="DN15" s="619"/>
      <c r="DO15" s="619"/>
      <c r="DP15" s="620"/>
      <c r="DQ15" s="624">
        <v>268161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1506812</v>
      </c>
      <c r="S16" s="619"/>
      <c r="T16" s="619"/>
      <c r="U16" s="619"/>
      <c r="V16" s="619"/>
      <c r="W16" s="619"/>
      <c r="X16" s="619"/>
      <c r="Y16" s="620"/>
      <c r="Z16" s="671">
        <v>38.1</v>
      </c>
      <c r="AA16" s="671"/>
      <c r="AB16" s="671"/>
      <c r="AC16" s="671"/>
      <c r="AD16" s="672">
        <v>1306653</v>
      </c>
      <c r="AE16" s="672"/>
      <c r="AF16" s="672"/>
      <c r="AG16" s="672"/>
      <c r="AH16" s="672"/>
      <c r="AI16" s="672"/>
      <c r="AJ16" s="672"/>
      <c r="AK16" s="672"/>
      <c r="AL16" s="641">
        <v>66.5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111176</v>
      </c>
      <c r="CS16" s="619"/>
      <c r="CT16" s="619"/>
      <c r="CU16" s="619"/>
      <c r="CV16" s="619"/>
      <c r="CW16" s="619"/>
      <c r="CX16" s="619"/>
      <c r="CY16" s="620"/>
      <c r="CZ16" s="671">
        <v>2.9</v>
      </c>
      <c r="DA16" s="671"/>
      <c r="DB16" s="671"/>
      <c r="DC16" s="671"/>
      <c r="DD16" s="624" t="s">
        <v>108</v>
      </c>
      <c r="DE16" s="619"/>
      <c r="DF16" s="619"/>
      <c r="DG16" s="619"/>
      <c r="DH16" s="619"/>
      <c r="DI16" s="619"/>
      <c r="DJ16" s="619"/>
      <c r="DK16" s="619"/>
      <c r="DL16" s="619"/>
      <c r="DM16" s="619"/>
      <c r="DN16" s="619"/>
      <c r="DO16" s="619"/>
      <c r="DP16" s="620"/>
      <c r="DQ16" s="624">
        <v>13393</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1306653</v>
      </c>
      <c r="S17" s="619"/>
      <c r="T17" s="619"/>
      <c r="U17" s="619"/>
      <c r="V17" s="619"/>
      <c r="W17" s="619"/>
      <c r="X17" s="619"/>
      <c r="Y17" s="620"/>
      <c r="Z17" s="671">
        <v>33.1</v>
      </c>
      <c r="AA17" s="671"/>
      <c r="AB17" s="671"/>
      <c r="AC17" s="671"/>
      <c r="AD17" s="672">
        <v>1306653</v>
      </c>
      <c r="AE17" s="672"/>
      <c r="AF17" s="672"/>
      <c r="AG17" s="672"/>
      <c r="AH17" s="672"/>
      <c r="AI17" s="672"/>
      <c r="AJ17" s="672"/>
      <c r="AK17" s="672"/>
      <c r="AL17" s="641">
        <v>66.5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397300</v>
      </c>
      <c r="CS17" s="619"/>
      <c r="CT17" s="619"/>
      <c r="CU17" s="619"/>
      <c r="CV17" s="619"/>
      <c r="CW17" s="619"/>
      <c r="CX17" s="619"/>
      <c r="CY17" s="620"/>
      <c r="CZ17" s="671">
        <v>10.5</v>
      </c>
      <c r="DA17" s="671"/>
      <c r="DB17" s="671"/>
      <c r="DC17" s="671"/>
      <c r="DD17" s="624" t="s">
        <v>108</v>
      </c>
      <c r="DE17" s="619"/>
      <c r="DF17" s="619"/>
      <c r="DG17" s="619"/>
      <c r="DH17" s="619"/>
      <c r="DI17" s="619"/>
      <c r="DJ17" s="619"/>
      <c r="DK17" s="619"/>
      <c r="DL17" s="619"/>
      <c r="DM17" s="619"/>
      <c r="DN17" s="619"/>
      <c r="DO17" s="619"/>
      <c r="DP17" s="620"/>
      <c r="DQ17" s="624">
        <v>367391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200159</v>
      </c>
      <c r="S18" s="619"/>
      <c r="T18" s="619"/>
      <c r="U18" s="619"/>
      <c r="V18" s="619"/>
      <c r="W18" s="619"/>
      <c r="X18" s="619"/>
      <c r="Y18" s="620"/>
      <c r="Z18" s="671">
        <v>5.0999999999999996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2162986</v>
      </c>
      <c r="S20" s="619"/>
      <c r="T20" s="619"/>
      <c r="U20" s="619"/>
      <c r="V20" s="619"/>
      <c r="W20" s="619"/>
      <c r="X20" s="619"/>
      <c r="Y20" s="620"/>
      <c r="Z20" s="671">
        <v>54.7</v>
      </c>
      <c r="AA20" s="671"/>
      <c r="AB20" s="671"/>
      <c r="AC20" s="671"/>
      <c r="AD20" s="672">
        <v>1962827</v>
      </c>
      <c r="AE20" s="672"/>
      <c r="AF20" s="672"/>
      <c r="AG20" s="672"/>
      <c r="AH20" s="672"/>
      <c r="AI20" s="672"/>
      <c r="AJ20" s="672"/>
      <c r="AK20" s="672"/>
      <c r="AL20" s="641">
        <v>100</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3799225</v>
      </c>
      <c r="CS20" s="619"/>
      <c r="CT20" s="619"/>
      <c r="CU20" s="619"/>
      <c r="CV20" s="619"/>
      <c r="CW20" s="619"/>
      <c r="CX20" s="619"/>
      <c r="CY20" s="620"/>
      <c r="CZ20" s="671">
        <v>100</v>
      </c>
      <c r="DA20" s="671"/>
      <c r="DB20" s="671"/>
      <c r="DC20" s="671"/>
      <c r="DD20" s="624">
        <v>610280</v>
      </c>
      <c r="DE20" s="619"/>
      <c r="DF20" s="619"/>
      <c r="DG20" s="619"/>
      <c r="DH20" s="619"/>
      <c r="DI20" s="619"/>
      <c r="DJ20" s="619"/>
      <c r="DK20" s="619"/>
      <c r="DL20" s="619"/>
      <c r="DM20" s="619"/>
      <c r="DN20" s="619"/>
      <c r="DO20" s="619"/>
      <c r="DP20" s="620"/>
      <c r="DQ20" s="624">
        <v>2418486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682</v>
      </c>
      <c r="S21" s="619"/>
      <c r="T21" s="619"/>
      <c r="U21" s="619"/>
      <c r="V21" s="619"/>
      <c r="W21" s="619"/>
      <c r="X21" s="619"/>
      <c r="Y21" s="620"/>
      <c r="Z21" s="671">
        <v>0</v>
      </c>
      <c r="AA21" s="671"/>
      <c r="AB21" s="671"/>
      <c r="AC21" s="671"/>
      <c r="AD21" s="672">
        <v>682</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32890</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18093</v>
      </c>
      <c r="S23" s="619"/>
      <c r="T23" s="619"/>
      <c r="U23" s="619"/>
      <c r="V23" s="619"/>
      <c r="W23" s="619"/>
      <c r="X23" s="619"/>
      <c r="Y23" s="620"/>
      <c r="Z23" s="671">
        <v>0.5</v>
      </c>
      <c r="AA23" s="671"/>
      <c r="AB23" s="671"/>
      <c r="AC23" s="671"/>
      <c r="AD23" s="672" t="s">
        <v>108</v>
      </c>
      <c r="AE23" s="672"/>
      <c r="AF23" s="672"/>
      <c r="AG23" s="672"/>
      <c r="AH23" s="672"/>
      <c r="AI23" s="672"/>
      <c r="AJ23" s="672"/>
      <c r="AK23" s="672"/>
      <c r="AL23" s="641" t="s">
        <v>108</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11079</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1325359</v>
      </c>
      <c r="CS24" s="669"/>
      <c r="CT24" s="669"/>
      <c r="CU24" s="669"/>
      <c r="CV24" s="669"/>
      <c r="CW24" s="669"/>
      <c r="CX24" s="669"/>
      <c r="CY24" s="716"/>
      <c r="CZ24" s="720">
        <v>34.9</v>
      </c>
      <c r="DA24" s="721"/>
      <c r="DB24" s="721"/>
      <c r="DC24" s="722"/>
      <c r="DD24" s="715">
        <v>963706</v>
      </c>
      <c r="DE24" s="669"/>
      <c r="DF24" s="669"/>
      <c r="DG24" s="669"/>
      <c r="DH24" s="669"/>
      <c r="DI24" s="669"/>
      <c r="DJ24" s="669"/>
      <c r="DK24" s="716"/>
      <c r="DL24" s="715">
        <v>956619</v>
      </c>
      <c r="DM24" s="669"/>
      <c r="DN24" s="669"/>
      <c r="DO24" s="669"/>
      <c r="DP24" s="669"/>
      <c r="DQ24" s="669"/>
      <c r="DR24" s="669"/>
      <c r="DS24" s="669"/>
      <c r="DT24" s="669"/>
      <c r="DU24" s="669"/>
      <c r="DV24" s="716"/>
      <c r="DW24" s="717">
        <v>46.1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452923</v>
      </c>
      <c r="S25" s="619"/>
      <c r="T25" s="619"/>
      <c r="U25" s="619"/>
      <c r="V25" s="619"/>
      <c r="W25" s="619"/>
      <c r="X25" s="619"/>
      <c r="Y25" s="620"/>
      <c r="Z25" s="671">
        <v>11.5</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516402</v>
      </c>
      <c r="CS25" s="637"/>
      <c r="CT25" s="637"/>
      <c r="CU25" s="637"/>
      <c r="CV25" s="637"/>
      <c r="CW25" s="637"/>
      <c r="CX25" s="637"/>
      <c r="CY25" s="638"/>
      <c r="CZ25" s="621">
        <v>13.6</v>
      </c>
      <c r="DA25" s="639"/>
      <c r="DB25" s="639"/>
      <c r="DC25" s="640"/>
      <c r="DD25" s="624">
        <v>497683</v>
      </c>
      <c r="DE25" s="637"/>
      <c r="DF25" s="637"/>
      <c r="DG25" s="637"/>
      <c r="DH25" s="637"/>
      <c r="DI25" s="637"/>
      <c r="DJ25" s="637"/>
      <c r="DK25" s="638"/>
      <c r="DL25" s="624">
        <v>491997</v>
      </c>
      <c r="DM25" s="637"/>
      <c r="DN25" s="637"/>
      <c r="DO25" s="637"/>
      <c r="DP25" s="637"/>
      <c r="DQ25" s="637"/>
      <c r="DR25" s="637"/>
      <c r="DS25" s="637"/>
      <c r="DT25" s="637"/>
      <c r="DU25" s="637"/>
      <c r="DV25" s="638"/>
      <c r="DW25" s="641">
        <v>23.7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306433</v>
      </c>
      <c r="CS26" s="619"/>
      <c r="CT26" s="619"/>
      <c r="CU26" s="619"/>
      <c r="CV26" s="619"/>
      <c r="CW26" s="619"/>
      <c r="CX26" s="619"/>
      <c r="CY26" s="620"/>
      <c r="CZ26" s="621">
        <v>8.1</v>
      </c>
      <c r="DA26" s="639"/>
      <c r="DB26" s="639"/>
      <c r="DC26" s="640"/>
      <c r="DD26" s="624">
        <v>293069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420407</v>
      </c>
      <c r="S27" s="619"/>
      <c r="T27" s="619"/>
      <c r="U27" s="619"/>
      <c r="V27" s="619"/>
      <c r="W27" s="619"/>
      <c r="X27" s="619"/>
      <c r="Y27" s="620"/>
      <c r="Z27" s="671">
        <v>10.6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477998</v>
      </c>
      <c r="BH27" s="619"/>
      <c r="BI27" s="619"/>
      <c r="BJ27" s="619"/>
      <c r="BK27" s="619"/>
      <c r="BL27" s="619"/>
      <c r="BM27" s="619"/>
      <c r="BN27" s="620"/>
      <c r="BO27" s="671">
        <v>100</v>
      </c>
      <c r="BP27" s="671"/>
      <c r="BQ27" s="671"/>
      <c r="BR27" s="671"/>
      <c r="BS27" s="624">
        <v>2470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411657</v>
      </c>
      <c r="CS27" s="637"/>
      <c r="CT27" s="637"/>
      <c r="CU27" s="637"/>
      <c r="CV27" s="637"/>
      <c r="CW27" s="637"/>
      <c r="CX27" s="637"/>
      <c r="CY27" s="638"/>
      <c r="CZ27" s="621">
        <v>10.8</v>
      </c>
      <c r="DA27" s="639"/>
      <c r="DB27" s="639"/>
      <c r="DC27" s="640"/>
      <c r="DD27" s="624">
        <v>98632</v>
      </c>
      <c r="DE27" s="637"/>
      <c r="DF27" s="637"/>
      <c r="DG27" s="637"/>
      <c r="DH27" s="637"/>
      <c r="DI27" s="637"/>
      <c r="DJ27" s="637"/>
      <c r="DK27" s="638"/>
      <c r="DL27" s="624">
        <v>97731</v>
      </c>
      <c r="DM27" s="637"/>
      <c r="DN27" s="637"/>
      <c r="DO27" s="637"/>
      <c r="DP27" s="637"/>
      <c r="DQ27" s="637"/>
      <c r="DR27" s="637"/>
      <c r="DS27" s="637"/>
      <c r="DT27" s="637"/>
      <c r="DU27" s="637"/>
      <c r="DV27" s="638"/>
      <c r="DW27" s="641">
        <v>4.7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22999</v>
      </c>
      <c r="S28" s="619"/>
      <c r="T28" s="619"/>
      <c r="U28" s="619"/>
      <c r="V28" s="619"/>
      <c r="W28" s="619"/>
      <c r="X28" s="619"/>
      <c r="Y28" s="620"/>
      <c r="Z28" s="671">
        <v>0.6</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397300</v>
      </c>
      <c r="CS28" s="619"/>
      <c r="CT28" s="619"/>
      <c r="CU28" s="619"/>
      <c r="CV28" s="619"/>
      <c r="CW28" s="619"/>
      <c r="CX28" s="619"/>
      <c r="CY28" s="620"/>
      <c r="CZ28" s="621">
        <v>10.5</v>
      </c>
      <c r="DA28" s="639"/>
      <c r="DB28" s="639"/>
      <c r="DC28" s="640"/>
      <c r="DD28" s="624">
        <v>367391</v>
      </c>
      <c r="DE28" s="619"/>
      <c r="DF28" s="619"/>
      <c r="DG28" s="619"/>
      <c r="DH28" s="619"/>
      <c r="DI28" s="619"/>
      <c r="DJ28" s="619"/>
      <c r="DK28" s="620"/>
      <c r="DL28" s="624">
        <v>366891</v>
      </c>
      <c r="DM28" s="619"/>
      <c r="DN28" s="619"/>
      <c r="DO28" s="619"/>
      <c r="DP28" s="619"/>
      <c r="DQ28" s="619"/>
      <c r="DR28" s="619"/>
      <c r="DS28" s="619"/>
      <c r="DT28" s="619"/>
      <c r="DU28" s="619"/>
      <c r="DV28" s="620"/>
      <c r="DW28" s="641">
        <v>17.7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6165</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397300</v>
      </c>
      <c r="CS29" s="637"/>
      <c r="CT29" s="637"/>
      <c r="CU29" s="637"/>
      <c r="CV29" s="637"/>
      <c r="CW29" s="637"/>
      <c r="CX29" s="637"/>
      <c r="CY29" s="638"/>
      <c r="CZ29" s="621">
        <v>10.5</v>
      </c>
      <c r="DA29" s="639"/>
      <c r="DB29" s="639"/>
      <c r="DC29" s="640"/>
      <c r="DD29" s="624">
        <v>367391</v>
      </c>
      <c r="DE29" s="637"/>
      <c r="DF29" s="637"/>
      <c r="DG29" s="637"/>
      <c r="DH29" s="637"/>
      <c r="DI29" s="637"/>
      <c r="DJ29" s="637"/>
      <c r="DK29" s="638"/>
      <c r="DL29" s="624">
        <v>366891</v>
      </c>
      <c r="DM29" s="637"/>
      <c r="DN29" s="637"/>
      <c r="DO29" s="637"/>
      <c r="DP29" s="637"/>
      <c r="DQ29" s="637"/>
      <c r="DR29" s="637"/>
      <c r="DS29" s="637"/>
      <c r="DT29" s="637"/>
      <c r="DU29" s="637"/>
      <c r="DV29" s="638"/>
      <c r="DW29" s="641">
        <v>17.7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192556</v>
      </c>
      <c r="S30" s="619"/>
      <c r="T30" s="619"/>
      <c r="U30" s="619"/>
      <c r="V30" s="619"/>
      <c r="W30" s="619"/>
      <c r="X30" s="619"/>
      <c r="Y30" s="620"/>
      <c r="Z30" s="671">
        <v>4.9000000000000004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95</v>
      </c>
      <c r="BN30" s="685"/>
      <c r="BO30" s="685"/>
      <c r="BP30" s="685"/>
      <c r="BQ30" s="687"/>
      <c r="BR30" s="684">
        <v>98.7</v>
      </c>
      <c r="BS30" s="685"/>
      <c r="BT30" s="685"/>
      <c r="BU30" s="685"/>
      <c r="BV30" s="685"/>
      <c r="BW30" s="685"/>
      <c r="BX30" s="686">
        <v>95.1</v>
      </c>
      <c r="BY30" s="685"/>
      <c r="BZ30" s="685"/>
      <c r="CA30" s="685"/>
      <c r="CB30" s="687"/>
      <c r="CD30" s="690"/>
      <c r="CE30" s="691"/>
      <c r="CF30" s="655" t="s">
        <v>290</v>
      </c>
      <c r="CG30" s="652"/>
      <c r="CH30" s="652"/>
      <c r="CI30" s="652"/>
      <c r="CJ30" s="652"/>
      <c r="CK30" s="652"/>
      <c r="CL30" s="652"/>
      <c r="CM30" s="652"/>
      <c r="CN30" s="652"/>
      <c r="CO30" s="652"/>
      <c r="CP30" s="652"/>
      <c r="CQ30" s="653"/>
      <c r="CR30" s="618">
        <v>363047</v>
      </c>
      <c r="CS30" s="619"/>
      <c r="CT30" s="619"/>
      <c r="CU30" s="619"/>
      <c r="CV30" s="619"/>
      <c r="CW30" s="619"/>
      <c r="CX30" s="619"/>
      <c r="CY30" s="620"/>
      <c r="CZ30" s="621">
        <v>9.6</v>
      </c>
      <c r="DA30" s="639"/>
      <c r="DB30" s="639"/>
      <c r="DC30" s="640"/>
      <c r="DD30" s="624">
        <v>333556</v>
      </c>
      <c r="DE30" s="619"/>
      <c r="DF30" s="619"/>
      <c r="DG30" s="619"/>
      <c r="DH30" s="619"/>
      <c r="DI30" s="619"/>
      <c r="DJ30" s="619"/>
      <c r="DK30" s="620"/>
      <c r="DL30" s="624">
        <v>333056</v>
      </c>
      <c r="DM30" s="619"/>
      <c r="DN30" s="619"/>
      <c r="DO30" s="619"/>
      <c r="DP30" s="619"/>
      <c r="DQ30" s="619"/>
      <c r="DR30" s="619"/>
      <c r="DS30" s="619"/>
      <c r="DT30" s="619"/>
      <c r="DU30" s="619"/>
      <c r="DV30" s="620"/>
      <c r="DW30" s="641">
        <v>16.100000000000001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138461</v>
      </c>
      <c r="S31" s="619"/>
      <c r="T31" s="619"/>
      <c r="U31" s="619"/>
      <c r="V31" s="619"/>
      <c r="W31" s="619"/>
      <c r="X31" s="619"/>
      <c r="Y31" s="620"/>
      <c r="Z31" s="671">
        <v>3.5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95</v>
      </c>
      <c r="BN31" s="683"/>
      <c r="BO31" s="683"/>
      <c r="BP31" s="683"/>
      <c r="BQ31" s="647"/>
      <c r="BR31" s="682">
        <v>98.7</v>
      </c>
      <c r="BS31" s="637"/>
      <c r="BT31" s="637"/>
      <c r="BU31" s="637"/>
      <c r="BV31" s="637"/>
      <c r="BW31" s="637"/>
      <c r="BX31" s="673">
        <v>95.1</v>
      </c>
      <c r="BY31" s="683"/>
      <c r="BZ31" s="683"/>
      <c r="CA31" s="683"/>
      <c r="CB31" s="647"/>
      <c r="CD31" s="690"/>
      <c r="CE31" s="691"/>
      <c r="CF31" s="655" t="s">
        <v>294</v>
      </c>
      <c r="CG31" s="652"/>
      <c r="CH31" s="652"/>
      <c r="CI31" s="652"/>
      <c r="CJ31" s="652"/>
      <c r="CK31" s="652"/>
      <c r="CL31" s="652"/>
      <c r="CM31" s="652"/>
      <c r="CN31" s="652"/>
      <c r="CO31" s="652"/>
      <c r="CP31" s="652"/>
      <c r="CQ31" s="653"/>
      <c r="CR31" s="618">
        <v>34253</v>
      </c>
      <c r="CS31" s="637"/>
      <c r="CT31" s="637"/>
      <c r="CU31" s="637"/>
      <c r="CV31" s="637"/>
      <c r="CW31" s="637"/>
      <c r="CX31" s="637"/>
      <c r="CY31" s="638"/>
      <c r="CZ31" s="621">
        <v>0.9</v>
      </c>
      <c r="DA31" s="639"/>
      <c r="DB31" s="639"/>
      <c r="DC31" s="640"/>
      <c r="DD31" s="624">
        <v>33835</v>
      </c>
      <c r="DE31" s="637"/>
      <c r="DF31" s="637"/>
      <c r="DG31" s="637"/>
      <c r="DH31" s="637"/>
      <c r="DI31" s="637"/>
      <c r="DJ31" s="637"/>
      <c r="DK31" s="638"/>
      <c r="DL31" s="624">
        <v>33835</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226683</v>
      </c>
      <c r="S32" s="619"/>
      <c r="T32" s="619"/>
      <c r="U32" s="619"/>
      <c r="V32" s="619"/>
      <c r="W32" s="619"/>
      <c r="X32" s="619"/>
      <c r="Y32" s="620"/>
      <c r="Z32" s="671">
        <v>5.7</v>
      </c>
      <c r="AA32" s="671"/>
      <c r="AB32" s="671"/>
      <c r="AC32" s="671"/>
      <c r="AD32" s="672">
        <v>78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94.6</v>
      </c>
      <c r="BN32" s="603"/>
      <c r="BO32" s="603"/>
      <c r="BP32" s="603"/>
      <c r="BQ32" s="660"/>
      <c r="BR32" s="681">
        <v>98.6</v>
      </c>
      <c r="BS32" s="603"/>
      <c r="BT32" s="603"/>
      <c r="BU32" s="603"/>
      <c r="BV32" s="603"/>
      <c r="BW32" s="603"/>
      <c r="BX32" s="666">
        <v>94.6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265713</v>
      </c>
      <c r="S33" s="619"/>
      <c r="T33" s="619"/>
      <c r="U33" s="619"/>
      <c r="V33" s="619"/>
      <c r="W33" s="619"/>
      <c r="X33" s="619"/>
      <c r="Y33" s="620"/>
      <c r="Z33" s="671">
        <v>6.7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1752410</v>
      </c>
      <c r="CS33" s="637"/>
      <c r="CT33" s="637"/>
      <c r="CU33" s="637"/>
      <c r="CV33" s="637"/>
      <c r="CW33" s="637"/>
      <c r="CX33" s="637"/>
      <c r="CY33" s="638"/>
      <c r="CZ33" s="621">
        <v>46.1</v>
      </c>
      <c r="DA33" s="639"/>
      <c r="DB33" s="639"/>
      <c r="DC33" s="640"/>
      <c r="DD33" s="624">
        <v>1256645</v>
      </c>
      <c r="DE33" s="637"/>
      <c r="DF33" s="637"/>
      <c r="DG33" s="637"/>
      <c r="DH33" s="637"/>
      <c r="DI33" s="637"/>
      <c r="DJ33" s="637"/>
      <c r="DK33" s="638"/>
      <c r="DL33" s="624">
        <v>827250</v>
      </c>
      <c r="DM33" s="637"/>
      <c r="DN33" s="637"/>
      <c r="DO33" s="637"/>
      <c r="DP33" s="637"/>
      <c r="DQ33" s="637"/>
      <c r="DR33" s="637"/>
      <c r="DS33" s="637"/>
      <c r="DT33" s="637"/>
      <c r="DU33" s="637"/>
      <c r="DV33" s="638"/>
      <c r="DW33" s="641">
        <v>39.9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502368</v>
      </c>
      <c r="CS34" s="619"/>
      <c r="CT34" s="619"/>
      <c r="CU34" s="619"/>
      <c r="CV34" s="619"/>
      <c r="CW34" s="619"/>
      <c r="CX34" s="619"/>
      <c r="CY34" s="620"/>
      <c r="CZ34" s="621">
        <v>13.2</v>
      </c>
      <c r="DA34" s="639"/>
      <c r="DB34" s="639"/>
      <c r="DC34" s="640"/>
      <c r="DD34" s="624">
        <v>360516</v>
      </c>
      <c r="DE34" s="619"/>
      <c r="DF34" s="619"/>
      <c r="DG34" s="619"/>
      <c r="DH34" s="619"/>
      <c r="DI34" s="619"/>
      <c r="DJ34" s="619"/>
      <c r="DK34" s="620"/>
      <c r="DL34" s="624">
        <v>225452</v>
      </c>
      <c r="DM34" s="619"/>
      <c r="DN34" s="619"/>
      <c r="DO34" s="619"/>
      <c r="DP34" s="619"/>
      <c r="DQ34" s="619"/>
      <c r="DR34" s="619"/>
      <c r="DS34" s="619"/>
      <c r="DT34" s="619"/>
      <c r="DU34" s="619"/>
      <c r="DV34" s="620"/>
      <c r="DW34" s="641">
        <v>10.9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109813</v>
      </c>
      <c r="S35" s="619"/>
      <c r="T35" s="619"/>
      <c r="U35" s="619"/>
      <c r="V35" s="619"/>
      <c r="W35" s="619"/>
      <c r="X35" s="619"/>
      <c r="Y35" s="620"/>
      <c r="Z35" s="671">
        <v>2.8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217892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267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23399</v>
      </c>
      <c r="CS35" s="637"/>
      <c r="CT35" s="637"/>
      <c r="CU35" s="637"/>
      <c r="CV35" s="637"/>
      <c r="CW35" s="637"/>
      <c r="CX35" s="637"/>
      <c r="CY35" s="638"/>
      <c r="CZ35" s="621">
        <v>0.6</v>
      </c>
      <c r="DA35" s="639"/>
      <c r="DB35" s="639"/>
      <c r="DC35" s="640"/>
      <c r="DD35" s="624">
        <v>21681</v>
      </c>
      <c r="DE35" s="637"/>
      <c r="DF35" s="637"/>
      <c r="DG35" s="637"/>
      <c r="DH35" s="637"/>
      <c r="DI35" s="637"/>
      <c r="DJ35" s="637"/>
      <c r="DK35" s="638"/>
      <c r="DL35" s="624">
        <v>21681</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3951637</v>
      </c>
      <c r="S36" s="659"/>
      <c r="T36" s="659"/>
      <c r="U36" s="659"/>
      <c r="V36" s="659"/>
      <c r="W36" s="659"/>
      <c r="X36" s="659"/>
      <c r="Y36" s="662"/>
      <c r="Z36" s="663">
        <v>100</v>
      </c>
      <c r="AA36" s="663"/>
      <c r="AB36" s="663"/>
      <c r="AC36" s="663"/>
      <c r="AD36" s="664">
        <v>1963587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34391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-8486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531644</v>
      </c>
      <c r="CS36" s="619"/>
      <c r="CT36" s="619"/>
      <c r="CU36" s="619"/>
      <c r="CV36" s="619"/>
      <c r="CW36" s="619"/>
      <c r="CX36" s="619"/>
      <c r="CY36" s="620"/>
      <c r="CZ36" s="621">
        <v>14</v>
      </c>
      <c r="DA36" s="639"/>
      <c r="DB36" s="639"/>
      <c r="DC36" s="640"/>
      <c r="DD36" s="624">
        <v>472996</v>
      </c>
      <c r="DE36" s="619"/>
      <c r="DF36" s="619"/>
      <c r="DG36" s="619"/>
      <c r="DH36" s="619"/>
      <c r="DI36" s="619"/>
      <c r="DJ36" s="619"/>
      <c r="DK36" s="620"/>
      <c r="DL36" s="624">
        <v>416149</v>
      </c>
      <c r="DM36" s="619"/>
      <c r="DN36" s="619"/>
      <c r="DO36" s="619"/>
      <c r="DP36" s="619"/>
      <c r="DQ36" s="619"/>
      <c r="DR36" s="619"/>
      <c r="DS36" s="619"/>
      <c r="DT36" s="619"/>
      <c r="DU36" s="619"/>
      <c r="DV36" s="620"/>
      <c r="DW36" s="641">
        <v>20.100000000000001</v>
      </c>
      <c r="DX36" s="642"/>
      <c r="DY36" s="642"/>
      <c r="DZ36" s="642"/>
      <c r="EA36" s="642"/>
      <c r="EB36" s="642"/>
      <c r="EC36" s="643"/>
    </row>
    <row r="37" spans="2:133" ht="11.25" customHeight="1">
      <c r="AQ37" s="644" t="s">
        <v>312</v>
      </c>
      <c r="AR37" s="645"/>
      <c r="AS37" s="645"/>
      <c r="AT37" s="645"/>
      <c r="AU37" s="645"/>
      <c r="AV37" s="645"/>
      <c r="AW37" s="645"/>
      <c r="AX37" s="645"/>
      <c r="AY37" s="646"/>
      <c r="AZ37" s="618" t="s">
        <v>213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900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277941</v>
      </c>
      <c r="CS37" s="637"/>
      <c r="CT37" s="637"/>
      <c r="CU37" s="637"/>
      <c r="CV37" s="637"/>
      <c r="CW37" s="637"/>
      <c r="CX37" s="637"/>
      <c r="CY37" s="638"/>
      <c r="CZ37" s="621">
        <v>7.3</v>
      </c>
      <c r="DA37" s="639"/>
      <c r="DB37" s="639"/>
      <c r="DC37" s="640"/>
      <c r="DD37" s="624">
        <v>263775</v>
      </c>
      <c r="DE37" s="637"/>
      <c r="DF37" s="637"/>
      <c r="DG37" s="637"/>
      <c r="DH37" s="637"/>
      <c r="DI37" s="637"/>
      <c r="DJ37" s="637"/>
      <c r="DK37" s="638"/>
      <c r="DL37" s="624">
        <v>263447</v>
      </c>
      <c r="DM37" s="637"/>
      <c r="DN37" s="637"/>
      <c r="DO37" s="637"/>
      <c r="DP37" s="637"/>
      <c r="DQ37" s="637"/>
      <c r="DR37" s="637"/>
      <c r="DS37" s="637"/>
      <c r="DT37" s="637"/>
      <c r="DU37" s="637"/>
      <c r="DV37" s="638"/>
      <c r="DW37" s="641">
        <v>12.7</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1418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217892</v>
      </c>
      <c r="CS38" s="619"/>
      <c r="CT38" s="619"/>
      <c r="CU38" s="619"/>
      <c r="CV38" s="619"/>
      <c r="CW38" s="619"/>
      <c r="CX38" s="619"/>
      <c r="CY38" s="620"/>
      <c r="CZ38" s="621">
        <v>5.7</v>
      </c>
      <c r="DA38" s="639"/>
      <c r="DB38" s="639"/>
      <c r="DC38" s="640"/>
      <c r="DD38" s="624">
        <v>166082</v>
      </c>
      <c r="DE38" s="619"/>
      <c r="DF38" s="619"/>
      <c r="DG38" s="619"/>
      <c r="DH38" s="619"/>
      <c r="DI38" s="619"/>
      <c r="DJ38" s="619"/>
      <c r="DK38" s="620"/>
      <c r="DL38" s="624">
        <v>163808</v>
      </c>
      <c r="DM38" s="619"/>
      <c r="DN38" s="619"/>
      <c r="DO38" s="619"/>
      <c r="DP38" s="619"/>
      <c r="DQ38" s="619"/>
      <c r="DR38" s="619"/>
      <c r="DS38" s="619"/>
      <c r="DT38" s="619"/>
      <c r="DU38" s="619"/>
      <c r="DV38" s="620"/>
      <c r="DW38" s="641">
        <v>7.9</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476347</v>
      </c>
      <c r="CS39" s="637"/>
      <c r="CT39" s="637"/>
      <c r="CU39" s="637"/>
      <c r="CV39" s="637"/>
      <c r="CW39" s="637"/>
      <c r="CX39" s="637"/>
      <c r="CY39" s="638"/>
      <c r="CZ39" s="621">
        <v>12.5</v>
      </c>
      <c r="DA39" s="639"/>
      <c r="DB39" s="639"/>
      <c r="DC39" s="640"/>
      <c r="DD39" s="624">
        <v>235210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58129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760</v>
      </c>
      <c r="CS40" s="619"/>
      <c r="CT40" s="619"/>
      <c r="CU40" s="619"/>
      <c r="CV40" s="619"/>
      <c r="CW40" s="619"/>
      <c r="CX40" s="619"/>
      <c r="CY40" s="620"/>
      <c r="CZ40" s="621">
        <v>0</v>
      </c>
      <c r="DA40" s="639"/>
      <c r="DB40" s="639"/>
      <c r="DC40" s="640"/>
      <c r="DD40" s="624">
        <v>160</v>
      </c>
      <c r="DE40" s="619"/>
      <c r="DF40" s="619"/>
      <c r="DG40" s="619"/>
      <c r="DH40" s="619"/>
      <c r="DI40" s="619"/>
      <c r="DJ40" s="619"/>
      <c r="DK40" s="620"/>
      <c r="DL40" s="624">
        <v>160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125372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358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721456</v>
      </c>
      <c r="CS42" s="619"/>
      <c r="CT42" s="619"/>
      <c r="CU42" s="619"/>
      <c r="CV42" s="619"/>
      <c r="CW42" s="619"/>
      <c r="CX42" s="619"/>
      <c r="CY42" s="620"/>
      <c r="CZ42" s="621">
        <v>19</v>
      </c>
      <c r="DA42" s="622"/>
      <c r="DB42" s="622"/>
      <c r="DC42" s="623"/>
      <c r="DD42" s="624">
        <v>198135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21198</v>
      </c>
      <c r="CS43" s="637"/>
      <c r="CT43" s="637"/>
      <c r="CU43" s="637"/>
      <c r="CV43" s="637"/>
      <c r="CW43" s="637"/>
      <c r="CX43" s="637"/>
      <c r="CY43" s="638"/>
      <c r="CZ43" s="621">
        <v>0.6</v>
      </c>
      <c r="DA43" s="639"/>
      <c r="DB43" s="639"/>
      <c r="DC43" s="640"/>
      <c r="DD43" s="624">
        <v>20898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610280</v>
      </c>
      <c r="CS44" s="619"/>
      <c r="CT44" s="619"/>
      <c r="CU44" s="619"/>
      <c r="CV44" s="619"/>
      <c r="CW44" s="619"/>
      <c r="CX44" s="619"/>
      <c r="CY44" s="620"/>
      <c r="CZ44" s="621">
        <v>16.100000000000001</v>
      </c>
      <c r="DA44" s="622"/>
      <c r="DB44" s="622"/>
      <c r="DC44" s="623"/>
      <c r="DD44" s="624">
        <v>184742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245807</v>
      </c>
      <c r="CS45" s="637"/>
      <c r="CT45" s="637"/>
      <c r="CU45" s="637"/>
      <c r="CV45" s="637"/>
      <c r="CW45" s="637"/>
      <c r="CX45" s="637"/>
      <c r="CY45" s="638"/>
      <c r="CZ45" s="621">
        <v>6.5</v>
      </c>
      <c r="DA45" s="639"/>
      <c r="DB45" s="639"/>
      <c r="DC45" s="640"/>
      <c r="DD45" s="624">
        <v>25912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356717</v>
      </c>
      <c r="CS46" s="619"/>
      <c r="CT46" s="619"/>
      <c r="CU46" s="619"/>
      <c r="CV46" s="619"/>
      <c r="CW46" s="619"/>
      <c r="CX46" s="619"/>
      <c r="CY46" s="620"/>
      <c r="CZ46" s="621">
        <v>9.4</v>
      </c>
      <c r="DA46" s="622"/>
      <c r="DB46" s="622"/>
      <c r="DC46" s="623"/>
      <c r="DD46" s="624">
        <v>152500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111176</v>
      </c>
      <c r="CS47" s="637"/>
      <c r="CT47" s="637"/>
      <c r="CU47" s="637"/>
      <c r="CV47" s="637"/>
      <c r="CW47" s="637"/>
      <c r="CX47" s="637"/>
      <c r="CY47" s="638"/>
      <c r="CZ47" s="621">
        <v>2.9</v>
      </c>
      <c r="DA47" s="639"/>
      <c r="DB47" s="639"/>
      <c r="DC47" s="640"/>
      <c r="DD47" s="624">
        <v>13393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3799225</v>
      </c>
      <c r="CS49" s="603"/>
      <c r="CT49" s="603"/>
      <c r="CU49" s="603"/>
      <c r="CV49" s="603"/>
      <c r="CW49" s="603"/>
      <c r="CX49" s="603"/>
      <c r="CY49" s="604"/>
      <c r="CZ49" s="605">
        <v>100</v>
      </c>
      <c r="DA49" s="606"/>
      <c r="DB49" s="606"/>
      <c r="DC49" s="607"/>
      <c r="DD49" s="608">
        <v>2418486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344</v>
      </c>
      <c r="B5" s="1025"/>
      <c r="C5" s="1025"/>
      <c r="D5" s="1025"/>
      <c r="E5" s="1025"/>
      <c r="F5" s="1025"/>
      <c r="G5" s="1025"/>
      <c r="H5" s="1025"/>
      <c r="I5" s="1025"/>
      <c r="J5" s="1025"/>
      <c r="K5" s="1025"/>
      <c r="L5" s="1025"/>
      <c r="M5" s="1025"/>
      <c r="N5" s="1025"/>
      <c r="O5" s="1025"/>
      <c r="P5" s="1026"/>
      <c r="Q5" s="1030" t="s">
        <v>345</v>
      </c>
      <c r="R5" s="1031"/>
      <c r="S5" s="1031"/>
      <c r="T5" s="1031"/>
      <c r="U5" s="1032"/>
      <c r="V5" s="1030" t="s">
        <v>346</v>
      </c>
      <c r="W5" s="1031"/>
      <c r="X5" s="1031"/>
      <c r="Y5" s="1031"/>
      <c r="Z5" s="1032"/>
      <c r="AA5" s="1030" t="s">
        <v>347</v>
      </c>
      <c r="AB5" s="1031"/>
      <c r="AC5" s="1031"/>
      <c r="AD5" s="1031"/>
      <c r="AE5" s="1031"/>
      <c r="AF5" s="1142" t="s">
        <v>348</v>
      </c>
      <c r="AG5" s="1031"/>
      <c r="AH5" s="1031"/>
      <c r="AI5" s="1031"/>
      <c r="AJ5" s="1046"/>
      <c r="AK5" s="1031" t="s">
        <v>349</v>
      </c>
      <c r="AL5" s="1031"/>
      <c r="AM5" s="1031"/>
      <c r="AN5" s="1031"/>
      <c r="AO5" s="1032"/>
      <c r="AP5" s="1030" t="s">
        <v>350</v>
      </c>
      <c r="AQ5" s="1031"/>
      <c r="AR5" s="1031"/>
      <c r="AS5" s="1031"/>
      <c r="AT5" s="1032"/>
      <c r="AU5" s="1030" t="s">
        <v>351</v>
      </c>
      <c r="AV5" s="1031"/>
      <c r="AW5" s="1031"/>
      <c r="AX5" s="1031"/>
      <c r="AY5" s="1046"/>
      <c r="AZ5" s="207"/>
      <c r="BA5" s="207"/>
      <c r="BB5" s="207"/>
      <c r="BC5" s="207"/>
      <c r="BD5" s="207"/>
      <c r="BE5" s="208"/>
      <c r="BF5" s="208"/>
      <c r="BG5" s="208"/>
      <c r="BH5" s="208"/>
      <c r="BI5" s="208"/>
      <c r="BJ5" s="208"/>
      <c r="BK5" s="208"/>
      <c r="BL5" s="208"/>
      <c r="BM5" s="208"/>
      <c r="BN5" s="208"/>
      <c r="BO5" s="208"/>
      <c r="BP5" s="208"/>
      <c r="BQ5" s="1024" t="s">
        <v>352</v>
      </c>
      <c r="BR5" s="1025"/>
      <c r="BS5" s="1025"/>
      <c r="BT5" s="1025"/>
      <c r="BU5" s="1025"/>
      <c r="BV5" s="1025"/>
      <c r="BW5" s="1025"/>
      <c r="BX5" s="1025"/>
      <c r="BY5" s="1025"/>
      <c r="BZ5" s="1025"/>
      <c r="CA5" s="1025"/>
      <c r="CB5" s="1025"/>
      <c r="CC5" s="1025"/>
      <c r="CD5" s="1025"/>
      <c r="CE5" s="1025"/>
      <c r="CF5" s="1025"/>
      <c r="CG5" s="1026"/>
      <c r="CH5" s="1030" t="s">
        <v>353</v>
      </c>
      <c r="CI5" s="1031"/>
      <c r="CJ5" s="1031"/>
      <c r="CK5" s="1031"/>
      <c r="CL5" s="1032"/>
      <c r="CM5" s="1030" t="s">
        <v>354</v>
      </c>
      <c r="CN5" s="1031"/>
      <c r="CO5" s="1031"/>
      <c r="CP5" s="1031"/>
      <c r="CQ5" s="1032"/>
      <c r="CR5" s="1030" t="s">
        <v>355</v>
      </c>
      <c r="CS5" s="1031"/>
      <c r="CT5" s="1031"/>
      <c r="CU5" s="1031"/>
      <c r="CV5" s="1032"/>
      <c r="CW5" s="1030" t="s">
        <v>356</v>
      </c>
      <c r="CX5" s="1031"/>
      <c r="CY5" s="1031"/>
      <c r="CZ5" s="1031"/>
      <c r="DA5" s="1032"/>
      <c r="DB5" s="1030" t="s">
        <v>357</v>
      </c>
      <c r="DC5" s="1031"/>
      <c r="DD5" s="1031"/>
      <c r="DE5" s="1031"/>
      <c r="DF5" s="1032"/>
      <c r="DG5" s="1127" t="s">
        <v>358</v>
      </c>
      <c r="DH5" s="1128"/>
      <c r="DI5" s="1128"/>
      <c r="DJ5" s="1128"/>
      <c r="DK5" s="1129"/>
      <c r="DL5" s="1127" t="s">
        <v>359</v>
      </c>
      <c r="DM5" s="1128"/>
      <c r="DN5" s="1128"/>
      <c r="DO5" s="1128"/>
      <c r="DP5" s="1129"/>
      <c r="DQ5" s="1030" t="s">
        <v>360</v>
      </c>
      <c r="DR5" s="1031"/>
      <c r="DS5" s="1031"/>
      <c r="DT5" s="1031"/>
      <c r="DU5" s="1032"/>
      <c r="DV5" s="1030" t="s">
        <v>351</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c r="A7" s="209">
        <v>1</v>
      </c>
      <c r="B7" s="1079" t="s">
        <v>361</v>
      </c>
      <c r="C7" s="1080"/>
      <c r="D7" s="1080"/>
      <c r="E7" s="1080"/>
      <c r="F7" s="1080"/>
      <c r="G7" s="1080"/>
      <c r="H7" s="1080"/>
      <c r="I7" s="1080"/>
      <c r="J7" s="1080"/>
      <c r="K7" s="1080"/>
      <c r="L7" s="1080"/>
      <c r="M7" s="1080"/>
      <c r="N7" s="1080"/>
      <c r="O7" s="1080"/>
      <c r="P7" s="1081"/>
      <c r="Q7" s="1133">
        <v>3929</v>
      </c>
      <c r="R7" s="1134"/>
      <c r="S7" s="1134"/>
      <c r="T7" s="1134"/>
      <c r="U7" s="1134"/>
      <c r="V7" s="1134">
        <v>3796</v>
      </c>
      <c r="W7" s="1134"/>
      <c r="X7" s="1134"/>
      <c r="Y7" s="1134"/>
      <c r="Z7" s="1134"/>
      <c r="AA7" s="1134">
        <f>Q7-V7</f>
        <v>133</v>
      </c>
      <c r="AB7" s="1134"/>
      <c r="AC7" s="1134"/>
      <c r="AD7" s="1134"/>
      <c r="AE7" s="1135"/>
      <c r="AF7" s="1136">
        <v>24</v>
      </c>
      <c r="AG7" s="1137"/>
      <c r="AH7" s="1137"/>
      <c r="AI7" s="1137"/>
      <c r="AJ7" s="1138"/>
      <c r="AK7" s="1120">
        <v>15</v>
      </c>
      <c r="AL7" s="1121"/>
      <c r="AM7" s="1121"/>
      <c r="AN7" s="1121"/>
      <c r="AO7" s="1121"/>
      <c r="AP7" s="1121">
        <v>3002</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5"/>
    </row>
    <row r="8" spans="1:131" s="206" customFormat="1" ht="26.25" customHeight="1">
      <c r="A8" s="212">
        <v>2</v>
      </c>
      <c r="B8" s="1066" t="s">
        <v>362</v>
      </c>
      <c r="C8" s="1067"/>
      <c r="D8" s="1067"/>
      <c r="E8" s="1067"/>
      <c r="F8" s="1067"/>
      <c r="G8" s="1067"/>
      <c r="H8" s="1067"/>
      <c r="I8" s="1067"/>
      <c r="J8" s="1067"/>
      <c r="K8" s="1067"/>
      <c r="L8" s="1067"/>
      <c r="M8" s="1067"/>
      <c r="N8" s="1067"/>
      <c r="O8" s="1067"/>
      <c r="P8" s="1068"/>
      <c r="Q8" s="1072">
        <v>23</v>
      </c>
      <c r="R8" s="1073"/>
      <c r="S8" s="1073"/>
      <c r="T8" s="1073"/>
      <c r="U8" s="1073"/>
      <c r="V8" s="1073">
        <v>3</v>
      </c>
      <c r="W8" s="1073"/>
      <c r="X8" s="1073"/>
      <c r="Y8" s="1073"/>
      <c r="Z8" s="1073"/>
      <c r="AA8" s="1073">
        <f>Q8-V8</f>
        <v>20</v>
      </c>
      <c r="AB8" s="1073"/>
      <c r="AC8" s="1073"/>
      <c r="AD8" s="1073"/>
      <c r="AE8" s="1074"/>
      <c r="AF8" s="1048">
        <v>20</v>
      </c>
      <c r="AG8" s="1049"/>
      <c r="AH8" s="1049"/>
      <c r="AI8" s="1049"/>
      <c r="AJ8" s="1050"/>
      <c r="AK8" s="1115"/>
      <c r="AL8" s="1116"/>
      <c r="AM8" s="1116"/>
      <c r="AN8" s="1116"/>
      <c r="AO8" s="1116"/>
      <c r="AP8" s="1116">
        <v>10</v>
      </c>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363</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7">
        <f>Q7+Q8</f>
        <v>3952</v>
      </c>
      <c r="R23" s="1098"/>
      <c r="S23" s="1098"/>
      <c r="T23" s="1098"/>
      <c r="U23" s="1098"/>
      <c r="V23" s="1098">
        <f>V7+V8</f>
        <v>3799</v>
      </c>
      <c r="W23" s="1098"/>
      <c r="X23" s="1098"/>
      <c r="Y23" s="1098"/>
      <c r="Z23" s="1098"/>
      <c r="AA23" s="1098">
        <f>AA7+AA8</f>
        <v>153</v>
      </c>
      <c r="AB23" s="1098"/>
      <c r="AC23" s="1098"/>
      <c r="AD23" s="1098"/>
      <c r="AE23" s="1099"/>
      <c r="AF23" s="1100">
        <v>44</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108</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4" t="s">
        <v>344</v>
      </c>
      <c r="B26" s="1025"/>
      <c r="C26" s="1025"/>
      <c r="D26" s="1025"/>
      <c r="E26" s="1025"/>
      <c r="F26" s="1025"/>
      <c r="G26" s="1025"/>
      <c r="H26" s="1025"/>
      <c r="I26" s="1025"/>
      <c r="J26" s="1025"/>
      <c r="K26" s="1025"/>
      <c r="L26" s="1025"/>
      <c r="M26" s="1025"/>
      <c r="N26" s="1025"/>
      <c r="O26" s="1025"/>
      <c r="P26" s="1026"/>
      <c r="Q26" s="1030" t="s">
        <v>368</v>
      </c>
      <c r="R26" s="1031"/>
      <c r="S26" s="1031"/>
      <c r="T26" s="1031"/>
      <c r="U26" s="1032"/>
      <c r="V26" s="1030" t="s">
        <v>369</v>
      </c>
      <c r="W26" s="1031"/>
      <c r="X26" s="1031"/>
      <c r="Y26" s="1031"/>
      <c r="Z26" s="1032"/>
      <c r="AA26" s="1030" t="s">
        <v>370</v>
      </c>
      <c r="AB26" s="1031"/>
      <c r="AC26" s="1031"/>
      <c r="AD26" s="1031"/>
      <c r="AE26" s="1031"/>
      <c r="AF26" s="1088" t="s">
        <v>371</v>
      </c>
      <c r="AG26" s="1037"/>
      <c r="AH26" s="1037"/>
      <c r="AI26" s="1037"/>
      <c r="AJ26" s="1089"/>
      <c r="AK26" s="1031" t="s">
        <v>372</v>
      </c>
      <c r="AL26" s="1031"/>
      <c r="AM26" s="1031"/>
      <c r="AN26" s="1031"/>
      <c r="AO26" s="1032"/>
      <c r="AP26" s="1030" t="s">
        <v>373</v>
      </c>
      <c r="AQ26" s="1031"/>
      <c r="AR26" s="1031"/>
      <c r="AS26" s="1031"/>
      <c r="AT26" s="1032"/>
      <c r="AU26" s="1030" t="s">
        <v>374</v>
      </c>
      <c r="AV26" s="1031"/>
      <c r="AW26" s="1031"/>
      <c r="AX26" s="1031"/>
      <c r="AY26" s="1032"/>
      <c r="AZ26" s="1030" t="s">
        <v>375</v>
      </c>
      <c r="BA26" s="1031"/>
      <c r="BB26" s="1031"/>
      <c r="BC26" s="1031"/>
      <c r="BD26" s="1032"/>
      <c r="BE26" s="1030" t="s">
        <v>351</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79" t="s">
        <v>376</v>
      </c>
      <c r="C28" s="1080"/>
      <c r="D28" s="1080"/>
      <c r="E28" s="1080"/>
      <c r="F28" s="1080"/>
      <c r="G28" s="1080"/>
      <c r="H28" s="1080"/>
      <c r="I28" s="1080"/>
      <c r="J28" s="1080"/>
      <c r="K28" s="1080"/>
      <c r="L28" s="1080"/>
      <c r="M28" s="1080"/>
      <c r="N28" s="1080"/>
      <c r="O28" s="1080"/>
      <c r="P28" s="1081"/>
      <c r="Q28" s="1082">
        <v>813</v>
      </c>
      <c r="R28" s="1083"/>
      <c r="S28" s="1083"/>
      <c r="T28" s="1083"/>
      <c r="U28" s="1083"/>
      <c r="V28" s="1083">
        <v>813</v>
      </c>
      <c r="W28" s="1083"/>
      <c r="X28" s="1083"/>
      <c r="Y28" s="1083"/>
      <c r="Z28" s="1083"/>
      <c r="AA28" s="1083">
        <f>Q28-V28</f>
        <v>0</v>
      </c>
      <c r="AB28" s="1083"/>
      <c r="AC28" s="1083"/>
      <c r="AD28" s="1083"/>
      <c r="AE28" s="1084"/>
      <c r="AF28" s="1085">
        <v>0</v>
      </c>
      <c r="AG28" s="1083"/>
      <c r="AH28" s="1083"/>
      <c r="AI28" s="1083"/>
      <c r="AJ28" s="1086"/>
      <c r="AK28" s="1087">
        <v>58</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66" t="s">
        <v>377</v>
      </c>
      <c r="C29" s="1067"/>
      <c r="D29" s="1067"/>
      <c r="E29" s="1067"/>
      <c r="F29" s="1067"/>
      <c r="G29" s="1067"/>
      <c r="H29" s="1067"/>
      <c r="I29" s="1067"/>
      <c r="J29" s="1067"/>
      <c r="K29" s="1067"/>
      <c r="L29" s="1067"/>
      <c r="M29" s="1067"/>
      <c r="N29" s="1067"/>
      <c r="O29" s="1067"/>
      <c r="P29" s="1068"/>
      <c r="Q29" s="1072">
        <v>678</v>
      </c>
      <c r="R29" s="1073"/>
      <c r="S29" s="1073"/>
      <c r="T29" s="1073"/>
      <c r="U29" s="1073"/>
      <c r="V29" s="1073">
        <v>677</v>
      </c>
      <c r="W29" s="1073"/>
      <c r="X29" s="1073"/>
      <c r="Y29" s="1073"/>
      <c r="Z29" s="1073"/>
      <c r="AA29" s="1073">
        <f>Q29-V29</f>
        <v>1</v>
      </c>
      <c r="AB29" s="1073"/>
      <c r="AC29" s="1073"/>
      <c r="AD29" s="1073"/>
      <c r="AE29" s="1074"/>
      <c r="AF29" s="1048">
        <v>1</v>
      </c>
      <c r="AG29" s="1049"/>
      <c r="AH29" s="1049"/>
      <c r="AI29" s="1049"/>
      <c r="AJ29" s="1050"/>
      <c r="AK29" s="1006">
        <v>95</v>
      </c>
      <c r="AL29" s="997"/>
      <c r="AM29" s="997"/>
      <c r="AN29" s="997"/>
      <c r="AO29" s="997"/>
      <c r="AP29" s="997"/>
      <c r="AQ29" s="997"/>
      <c r="AR29" s="997"/>
      <c r="AS29" s="997"/>
      <c r="AT29" s="997"/>
      <c r="AU29" s="997"/>
      <c r="AV29" s="997"/>
      <c r="AW29" s="997"/>
      <c r="AX29" s="997"/>
      <c r="AY29" s="997"/>
      <c r="AZ29" s="1071"/>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66" t="s">
        <v>378</v>
      </c>
      <c r="C30" s="1067"/>
      <c r="D30" s="1067"/>
      <c r="E30" s="1067"/>
      <c r="F30" s="1067"/>
      <c r="G30" s="1067"/>
      <c r="H30" s="1067"/>
      <c r="I30" s="1067"/>
      <c r="J30" s="1067"/>
      <c r="K30" s="1067"/>
      <c r="L30" s="1067"/>
      <c r="M30" s="1067"/>
      <c r="N30" s="1067"/>
      <c r="O30" s="1067"/>
      <c r="P30" s="1068"/>
      <c r="Q30" s="1072">
        <v>72</v>
      </c>
      <c r="R30" s="1073"/>
      <c r="S30" s="1073"/>
      <c r="T30" s="1073"/>
      <c r="U30" s="1073"/>
      <c r="V30" s="1073">
        <v>69</v>
      </c>
      <c r="W30" s="1073"/>
      <c r="X30" s="1073"/>
      <c r="Y30" s="1073"/>
      <c r="Z30" s="1073"/>
      <c r="AA30" s="1073">
        <f>Q30-V30</f>
        <v>3</v>
      </c>
      <c r="AB30" s="1073"/>
      <c r="AC30" s="1073"/>
      <c r="AD30" s="1073"/>
      <c r="AE30" s="1074"/>
      <c r="AF30" s="1048">
        <v>3</v>
      </c>
      <c r="AG30" s="1049"/>
      <c r="AH30" s="1049"/>
      <c r="AI30" s="1049"/>
      <c r="AJ30" s="1050"/>
      <c r="AK30" s="1006">
        <v>28</v>
      </c>
      <c r="AL30" s="997"/>
      <c r="AM30" s="997"/>
      <c r="AN30" s="997"/>
      <c r="AO30" s="997"/>
      <c r="AP30" s="997"/>
      <c r="AQ30" s="997"/>
      <c r="AR30" s="997"/>
      <c r="AS30" s="997"/>
      <c r="AT30" s="997"/>
      <c r="AU30" s="997"/>
      <c r="AV30" s="997"/>
      <c r="AW30" s="997"/>
      <c r="AX30" s="997"/>
      <c r="AY30" s="997"/>
      <c r="AZ30" s="1071"/>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66" t="s">
        <v>379</v>
      </c>
      <c r="C31" s="1067"/>
      <c r="D31" s="1067"/>
      <c r="E31" s="1067"/>
      <c r="F31" s="1067"/>
      <c r="G31" s="1067"/>
      <c r="H31" s="1067"/>
      <c r="I31" s="1067"/>
      <c r="J31" s="1067"/>
      <c r="K31" s="1067"/>
      <c r="L31" s="1067"/>
      <c r="M31" s="1067"/>
      <c r="N31" s="1067"/>
      <c r="O31" s="1067"/>
      <c r="P31" s="1068"/>
      <c r="Q31" s="1072">
        <v>163</v>
      </c>
      <c r="R31" s="1073"/>
      <c r="S31" s="1073"/>
      <c r="T31" s="1073"/>
      <c r="U31" s="1073"/>
      <c r="V31" s="1073">
        <v>159</v>
      </c>
      <c r="W31" s="1073"/>
      <c r="X31" s="1073"/>
      <c r="Y31" s="1073"/>
      <c r="Z31" s="1073"/>
      <c r="AA31" s="1073">
        <f>Q31-V31</f>
        <v>4</v>
      </c>
      <c r="AB31" s="1073"/>
      <c r="AC31" s="1073"/>
      <c r="AD31" s="1073"/>
      <c r="AE31" s="1074"/>
      <c r="AF31" s="1048">
        <v>4</v>
      </c>
      <c r="AG31" s="1049"/>
      <c r="AH31" s="1049"/>
      <c r="AI31" s="1049"/>
      <c r="AJ31" s="1050"/>
      <c r="AK31" s="1006">
        <v>34</v>
      </c>
      <c r="AL31" s="997"/>
      <c r="AM31" s="997"/>
      <c r="AN31" s="997"/>
      <c r="AO31" s="997"/>
      <c r="AP31" s="997">
        <v>904</v>
      </c>
      <c r="AQ31" s="997"/>
      <c r="AR31" s="997"/>
      <c r="AS31" s="997"/>
      <c r="AT31" s="997"/>
      <c r="AU31" s="997">
        <v>452</v>
      </c>
      <c r="AV31" s="997"/>
      <c r="AW31" s="997"/>
      <c r="AX31" s="997"/>
      <c r="AY31" s="997"/>
      <c r="AZ31" s="1071"/>
      <c r="BA31" s="1071"/>
      <c r="BB31" s="1071"/>
      <c r="BC31" s="1071"/>
      <c r="BD31" s="1071"/>
      <c r="BE31" s="1061" t="s">
        <v>380</v>
      </c>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6"/>
      <c r="AL32" s="997"/>
      <c r="AM32" s="997"/>
      <c r="AN32" s="997"/>
      <c r="AO32" s="997"/>
      <c r="AP32" s="997"/>
      <c r="AQ32" s="997"/>
      <c r="AR32" s="997"/>
      <c r="AS32" s="997"/>
      <c r="AT32" s="997"/>
      <c r="AU32" s="997"/>
      <c r="AV32" s="997"/>
      <c r="AW32" s="997"/>
      <c r="AX32" s="997"/>
      <c r="AY32" s="997"/>
      <c r="AZ32" s="1071"/>
      <c r="BA32" s="1071"/>
      <c r="BB32" s="1071"/>
      <c r="BC32" s="1071"/>
      <c r="BD32" s="1071"/>
      <c r="BE32" s="1061"/>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6"/>
      <c r="AL33" s="997"/>
      <c r="AM33" s="997"/>
      <c r="AN33" s="997"/>
      <c r="AO33" s="997"/>
      <c r="AP33" s="997"/>
      <c r="AQ33" s="997"/>
      <c r="AR33" s="997"/>
      <c r="AS33" s="997"/>
      <c r="AT33" s="997"/>
      <c r="AU33" s="997"/>
      <c r="AV33" s="997"/>
      <c r="AW33" s="997"/>
      <c r="AX33" s="997"/>
      <c r="AY33" s="997"/>
      <c r="AZ33" s="1071"/>
      <c r="BA33" s="1071"/>
      <c r="BB33" s="1071"/>
      <c r="BC33" s="1071"/>
      <c r="BD33" s="1071"/>
      <c r="BE33" s="1061"/>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6"/>
      <c r="AL34" s="997"/>
      <c r="AM34" s="997"/>
      <c r="AN34" s="997"/>
      <c r="AO34" s="997"/>
      <c r="AP34" s="997"/>
      <c r="AQ34" s="997"/>
      <c r="AR34" s="997"/>
      <c r="AS34" s="997"/>
      <c r="AT34" s="997"/>
      <c r="AU34" s="997"/>
      <c r="AV34" s="997"/>
      <c r="AW34" s="997"/>
      <c r="AX34" s="997"/>
      <c r="AY34" s="997"/>
      <c r="AZ34" s="1071"/>
      <c r="BA34" s="1071"/>
      <c r="BB34" s="1071"/>
      <c r="BC34" s="1071"/>
      <c r="BD34" s="1071"/>
      <c r="BE34" s="1061"/>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6"/>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6"/>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6"/>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6"/>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6"/>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381</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364</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7</v>
      </c>
      <c r="AG63" s="985"/>
      <c r="AH63" s="985"/>
      <c r="AI63" s="985"/>
      <c r="AJ63" s="1059"/>
      <c r="AK63" s="1060"/>
      <c r="AL63" s="989"/>
      <c r="AM63" s="989"/>
      <c r="AN63" s="989"/>
      <c r="AO63" s="989"/>
      <c r="AP63" s="985">
        <f>AP28+AP29+AP30+AP31</f>
        <v>904</v>
      </c>
      <c r="AQ63" s="985"/>
      <c r="AR63" s="985"/>
      <c r="AS63" s="985"/>
      <c r="AT63" s="985"/>
      <c r="AU63" s="985">
        <f>AU28+AU29+AU30+AU31</f>
        <v>452</v>
      </c>
      <c r="AV63" s="985"/>
      <c r="AW63" s="985"/>
      <c r="AX63" s="985"/>
      <c r="AY63" s="985"/>
      <c r="AZ63" s="1054"/>
      <c r="BA63" s="1054"/>
      <c r="BB63" s="1054"/>
      <c r="BC63" s="1054"/>
      <c r="BD63" s="1054"/>
      <c r="BE63" s="986"/>
      <c r="BF63" s="986"/>
      <c r="BG63" s="986"/>
      <c r="BH63" s="986"/>
      <c r="BI63" s="987"/>
      <c r="BJ63" s="1055" t="s">
        <v>108</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4" t="s">
        <v>384</v>
      </c>
      <c r="B66" s="1025"/>
      <c r="C66" s="1025"/>
      <c r="D66" s="1025"/>
      <c r="E66" s="1025"/>
      <c r="F66" s="1025"/>
      <c r="G66" s="1025"/>
      <c r="H66" s="1025"/>
      <c r="I66" s="1025"/>
      <c r="J66" s="1025"/>
      <c r="K66" s="1025"/>
      <c r="L66" s="1025"/>
      <c r="M66" s="1025"/>
      <c r="N66" s="1025"/>
      <c r="O66" s="1025"/>
      <c r="P66" s="1026"/>
      <c r="Q66" s="1030" t="s">
        <v>368</v>
      </c>
      <c r="R66" s="1031"/>
      <c r="S66" s="1031"/>
      <c r="T66" s="1031"/>
      <c r="U66" s="1032"/>
      <c r="V66" s="1030" t="s">
        <v>369</v>
      </c>
      <c r="W66" s="1031"/>
      <c r="X66" s="1031"/>
      <c r="Y66" s="1031"/>
      <c r="Z66" s="1032"/>
      <c r="AA66" s="1030" t="s">
        <v>370</v>
      </c>
      <c r="AB66" s="1031"/>
      <c r="AC66" s="1031"/>
      <c r="AD66" s="1031"/>
      <c r="AE66" s="1032"/>
      <c r="AF66" s="1036" t="s">
        <v>371</v>
      </c>
      <c r="AG66" s="1037"/>
      <c r="AH66" s="1037"/>
      <c r="AI66" s="1037"/>
      <c r="AJ66" s="1038"/>
      <c r="AK66" s="1030" t="s">
        <v>372</v>
      </c>
      <c r="AL66" s="1025"/>
      <c r="AM66" s="1025"/>
      <c r="AN66" s="1025"/>
      <c r="AO66" s="1026"/>
      <c r="AP66" s="1030" t="s">
        <v>373</v>
      </c>
      <c r="AQ66" s="1031"/>
      <c r="AR66" s="1031"/>
      <c r="AS66" s="1031"/>
      <c r="AT66" s="1032"/>
      <c r="AU66" s="1030" t="s">
        <v>385</v>
      </c>
      <c r="AV66" s="1031"/>
      <c r="AW66" s="1031"/>
      <c r="AX66" s="1031"/>
      <c r="AY66" s="1032"/>
      <c r="AZ66" s="1030" t="s">
        <v>351</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530</v>
      </c>
      <c r="C68" s="1012"/>
      <c r="D68" s="1012"/>
      <c r="E68" s="1012"/>
      <c r="F68" s="1012"/>
      <c r="G68" s="1012"/>
      <c r="H68" s="1012"/>
      <c r="I68" s="1012"/>
      <c r="J68" s="1012"/>
      <c r="K68" s="1012"/>
      <c r="L68" s="1012"/>
      <c r="M68" s="1012"/>
      <c r="N68" s="1012"/>
      <c r="O68" s="1012"/>
      <c r="P68" s="1013"/>
      <c r="Q68" s="1014">
        <v>147</v>
      </c>
      <c r="R68" s="1008"/>
      <c r="S68" s="1008"/>
      <c r="T68" s="1008"/>
      <c r="U68" s="1008"/>
      <c r="V68" s="1015">
        <v>139</v>
      </c>
      <c r="W68" s="1016"/>
      <c r="X68" s="1016"/>
      <c r="Y68" s="1016"/>
      <c r="Z68" s="1017"/>
      <c r="AA68" s="1008">
        <f>Q68-V68</f>
        <v>8</v>
      </c>
      <c r="AB68" s="1008"/>
      <c r="AC68" s="1008"/>
      <c r="AD68" s="1008"/>
      <c r="AE68" s="1008"/>
      <c r="AF68" s="1008">
        <v>8</v>
      </c>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531</v>
      </c>
      <c r="C69" s="1001"/>
      <c r="D69" s="1001"/>
      <c r="E69" s="1001"/>
      <c r="F69" s="1001"/>
      <c r="G69" s="1001"/>
      <c r="H69" s="1001"/>
      <c r="I69" s="1001"/>
      <c r="J69" s="1001"/>
      <c r="K69" s="1001"/>
      <c r="L69" s="1001"/>
      <c r="M69" s="1001"/>
      <c r="N69" s="1001"/>
      <c r="O69" s="1001"/>
      <c r="P69" s="1002"/>
      <c r="Q69" s="1003">
        <v>50</v>
      </c>
      <c r="R69" s="997"/>
      <c r="S69" s="997"/>
      <c r="T69" s="997"/>
      <c r="U69" s="997"/>
      <c r="V69" s="997">
        <v>45</v>
      </c>
      <c r="W69" s="997"/>
      <c r="X69" s="997"/>
      <c r="Y69" s="997"/>
      <c r="Z69" s="997"/>
      <c r="AA69" s="997">
        <f t="shared" ref="AA69:AA80" si="0">Q69-V69</f>
        <v>5</v>
      </c>
      <c r="AB69" s="997"/>
      <c r="AC69" s="997"/>
      <c r="AD69" s="997"/>
      <c r="AE69" s="997"/>
      <c r="AF69" s="997">
        <v>5</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532</v>
      </c>
      <c r="C70" s="1001"/>
      <c r="D70" s="1001"/>
      <c r="E70" s="1001"/>
      <c r="F70" s="1001"/>
      <c r="G70" s="1001"/>
      <c r="H70" s="1001"/>
      <c r="I70" s="1001"/>
      <c r="J70" s="1001"/>
      <c r="K70" s="1001"/>
      <c r="L70" s="1001"/>
      <c r="M70" s="1001"/>
      <c r="N70" s="1001"/>
      <c r="O70" s="1001"/>
      <c r="P70" s="1002"/>
      <c r="Q70" s="1003">
        <v>143449</v>
      </c>
      <c r="R70" s="997"/>
      <c r="S70" s="997"/>
      <c r="T70" s="997"/>
      <c r="U70" s="997"/>
      <c r="V70" s="997">
        <v>139730</v>
      </c>
      <c r="W70" s="997"/>
      <c r="X70" s="997"/>
      <c r="Y70" s="997"/>
      <c r="Z70" s="997"/>
      <c r="AA70" s="997">
        <f t="shared" si="0"/>
        <v>3719</v>
      </c>
      <c r="AB70" s="997"/>
      <c r="AC70" s="997"/>
      <c r="AD70" s="997"/>
      <c r="AE70" s="997"/>
      <c r="AF70" s="997">
        <v>3719</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533</v>
      </c>
      <c r="C71" s="1001"/>
      <c r="D71" s="1001"/>
      <c r="E71" s="1001"/>
      <c r="F71" s="1001"/>
      <c r="G71" s="1001"/>
      <c r="H71" s="1001"/>
      <c r="I71" s="1001"/>
      <c r="J71" s="1001"/>
      <c r="K71" s="1001"/>
      <c r="L71" s="1001"/>
      <c r="M71" s="1001"/>
      <c r="N71" s="1001"/>
      <c r="O71" s="1001"/>
      <c r="P71" s="1002"/>
      <c r="Q71" s="1003">
        <v>33</v>
      </c>
      <c r="R71" s="997"/>
      <c r="S71" s="997"/>
      <c r="T71" s="997"/>
      <c r="U71" s="997"/>
      <c r="V71" s="997">
        <v>29</v>
      </c>
      <c r="W71" s="997"/>
      <c r="X71" s="997"/>
      <c r="Y71" s="997"/>
      <c r="Z71" s="997"/>
      <c r="AA71" s="997">
        <f t="shared" si="0"/>
        <v>4</v>
      </c>
      <c r="AB71" s="997"/>
      <c r="AC71" s="997"/>
      <c r="AD71" s="997"/>
      <c r="AE71" s="997"/>
      <c r="AF71" s="997">
        <v>4</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534</v>
      </c>
      <c r="C72" s="1001"/>
      <c r="D72" s="1001"/>
      <c r="E72" s="1001"/>
      <c r="F72" s="1001"/>
      <c r="G72" s="1001"/>
      <c r="H72" s="1001"/>
      <c r="I72" s="1001"/>
      <c r="J72" s="1001"/>
      <c r="K72" s="1001"/>
      <c r="L72" s="1001"/>
      <c r="M72" s="1001"/>
      <c r="N72" s="1001"/>
      <c r="O72" s="1001"/>
      <c r="P72" s="1002"/>
      <c r="Q72" s="1003">
        <v>5199</v>
      </c>
      <c r="R72" s="997"/>
      <c r="S72" s="997"/>
      <c r="T72" s="997"/>
      <c r="U72" s="997"/>
      <c r="V72" s="997">
        <v>3904</v>
      </c>
      <c r="W72" s="997"/>
      <c r="X72" s="997"/>
      <c r="Y72" s="997"/>
      <c r="Z72" s="997"/>
      <c r="AA72" s="997">
        <f t="shared" si="0"/>
        <v>1295</v>
      </c>
      <c r="AB72" s="997"/>
      <c r="AC72" s="997"/>
      <c r="AD72" s="997"/>
      <c r="AE72" s="997"/>
      <c r="AF72" s="997">
        <v>1295</v>
      </c>
      <c r="AG72" s="997"/>
      <c r="AH72" s="997"/>
      <c r="AI72" s="997"/>
      <c r="AJ72" s="997"/>
      <c r="AK72" s="997">
        <v>5</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535</v>
      </c>
      <c r="C73" s="1001"/>
      <c r="D73" s="1001"/>
      <c r="E73" s="1001"/>
      <c r="F73" s="1001"/>
      <c r="G73" s="1001"/>
      <c r="H73" s="1001"/>
      <c r="I73" s="1001"/>
      <c r="J73" s="1001"/>
      <c r="K73" s="1001"/>
      <c r="L73" s="1001"/>
      <c r="M73" s="1001"/>
      <c r="N73" s="1001"/>
      <c r="O73" s="1001"/>
      <c r="P73" s="1002"/>
      <c r="Q73" s="1003">
        <v>11</v>
      </c>
      <c r="R73" s="997"/>
      <c r="S73" s="997"/>
      <c r="T73" s="997"/>
      <c r="U73" s="997"/>
      <c r="V73" s="997">
        <v>11</v>
      </c>
      <c r="W73" s="997"/>
      <c r="X73" s="997"/>
      <c r="Y73" s="997"/>
      <c r="Z73" s="997"/>
      <c r="AA73" s="997">
        <f t="shared" si="0"/>
        <v>0</v>
      </c>
      <c r="AB73" s="997"/>
      <c r="AC73" s="997"/>
      <c r="AD73" s="997"/>
      <c r="AE73" s="997"/>
      <c r="AF73" s="997">
        <v>0</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536</v>
      </c>
      <c r="C74" s="1001"/>
      <c r="D74" s="1001"/>
      <c r="E74" s="1001"/>
      <c r="F74" s="1001"/>
      <c r="G74" s="1001"/>
      <c r="H74" s="1001"/>
      <c r="I74" s="1001"/>
      <c r="J74" s="1001"/>
      <c r="K74" s="1001"/>
      <c r="L74" s="1001"/>
      <c r="M74" s="1001"/>
      <c r="N74" s="1001"/>
      <c r="O74" s="1001"/>
      <c r="P74" s="1002"/>
      <c r="Q74" s="1003">
        <v>1316</v>
      </c>
      <c r="R74" s="997"/>
      <c r="S74" s="997"/>
      <c r="T74" s="997"/>
      <c r="U74" s="997"/>
      <c r="V74" s="997">
        <v>544</v>
      </c>
      <c r="W74" s="997"/>
      <c r="X74" s="997"/>
      <c r="Y74" s="997"/>
      <c r="Z74" s="997"/>
      <c r="AA74" s="997">
        <f t="shared" si="0"/>
        <v>772</v>
      </c>
      <c r="AB74" s="997"/>
      <c r="AC74" s="997"/>
      <c r="AD74" s="997"/>
      <c r="AE74" s="997"/>
      <c r="AF74" s="997">
        <v>772</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537</v>
      </c>
      <c r="C75" s="1001"/>
      <c r="D75" s="1001"/>
      <c r="E75" s="1001"/>
      <c r="F75" s="1001"/>
      <c r="G75" s="1001"/>
      <c r="H75" s="1001"/>
      <c r="I75" s="1001"/>
      <c r="J75" s="1001"/>
      <c r="K75" s="1001"/>
      <c r="L75" s="1001"/>
      <c r="M75" s="1001"/>
      <c r="N75" s="1001"/>
      <c r="O75" s="1001"/>
      <c r="P75" s="1002"/>
      <c r="Q75" s="1004">
        <v>615</v>
      </c>
      <c r="R75" s="1005"/>
      <c r="S75" s="1005"/>
      <c r="T75" s="1005"/>
      <c r="U75" s="1006"/>
      <c r="V75" s="1007">
        <v>594</v>
      </c>
      <c r="W75" s="1005"/>
      <c r="X75" s="1005"/>
      <c r="Y75" s="1005"/>
      <c r="Z75" s="1006"/>
      <c r="AA75" s="1007">
        <f t="shared" si="0"/>
        <v>21</v>
      </c>
      <c r="AB75" s="1005"/>
      <c r="AC75" s="1005"/>
      <c r="AD75" s="1005"/>
      <c r="AE75" s="1006"/>
      <c r="AF75" s="1007">
        <v>21</v>
      </c>
      <c r="AG75" s="1005"/>
      <c r="AH75" s="1005"/>
      <c r="AI75" s="1005"/>
      <c r="AJ75" s="1006"/>
      <c r="AK75" s="1007"/>
      <c r="AL75" s="1005"/>
      <c r="AM75" s="1005"/>
      <c r="AN75" s="1005"/>
      <c r="AO75" s="1006"/>
      <c r="AP75" s="1007">
        <v>416</v>
      </c>
      <c r="AQ75" s="1005"/>
      <c r="AR75" s="1005"/>
      <c r="AS75" s="1005"/>
      <c r="AT75" s="1006"/>
      <c r="AU75" s="1007">
        <v>14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538</v>
      </c>
      <c r="C76" s="1001"/>
      <c r="D76" s="1001"/>
      <c r="E76" s="1001"/>
      <c r="F76" s="1001"/>
      <c r="G76" s="1001"/>
      <c r="H76" s="1001"/>
      <c r="I76" s="1001"/>
      <c r="J76" s="1001"/>
      <c r="K76" s="1001"/>
      <c r="L76" s="1001"/>
      <c r="M76" s="1001"/>
      <c r="N76" s="1001"/>
      <c r="O76" s="1001"/>
      <c r="P76" s="1002"/>
      <c r="Q76" s="1004">
        <v>543</v>
      </c>
      <c r="R76" s="1005"/>
      <c r="S76" s="1005"/>
      <c r="T76" s="1005"/>
      <c r="U76" s="1006"/>
      <c r="V76" s="1007">
        <v>536</v>
      </c>
      <c r="W76" s="1005"/>
      <c r="X76" s="1005"/>
      <c r="Y76" s="1005"/>
      <c r="Z76" s="1006"/>
      <c r="AA76" s="1007">
        <f t="shared" si="0"/>
        <v>7</v>
      </c>
      <c r="AB76" s="1005"/>
      <c r="AC76" s="1005"/>
      <c r="AD76" s="1005"/>
      <c r="AE76" s="1006"/>
      <c r="AF76" s="1007">
        <v>7</v>
      </c>
      <c r="AG76" s="1005"/>
      <c r="AH76" s="1005"/>
      <c r="AI76" s="1005"/>
      <c r="AJ76" s="1006"/>
      <c r="AK76" s="1007"/>
      <c r="AL76" s="1005"/>
      <c r="AM76" s="1005"/>
      <c r="AN76" s="1005"/>
      <c r="AO76" s="1006"/>
      <c r="AP76" s="1007">
        <v>9</v>
      </c>
      <c r="AQ76" s="1005"/>
      <c r="AR76" s="1005"/>
      <c r="AS76" s="1005"/>
      <c r="AT76" s="1006"/>
      <c r="AU76" s="1007">
        <v>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539</v>
      </c>
      <c r="C77" s="1001"/>
      <c r="D77" s="1001"/>
      <c r="E77" s="1001"/>
      <c r="F77" s="1001"/>
      <c r="G77" s="1001"/>
      <c r="H77" s="1001"/>
      <c r="I77" s="1001"/>
      <c r="J77" s="1001"/>
      <c r="K77" s="1001"/>
      <c r="L77" s="1001"/>
      <c r="M77" s="1001"/>
      <c r="N77" s="1001"/>
      <c r="O77" s="1001"/>
      <c r="P77" s="1002"/>
      <c r="Q77" s="1004">
        <v>294</v>
      </c>
      <c r="R77" s="1005"/>
      <c r="S77" s="1005"/>
      <c r="T77" s="1005"/>
      <c r="U77" s="1006"/>
      <c r="V77" s="1007">
        <v>274</v>
      </c>
      <c r="W77" s="1005"/>
      <c r="X77" s="1005"/>
      <c r="Y77" s="1005"/>
      <c r="Z77" s="1006"/>
      <c r="AA77" s="1007">
        <f t="shared" si="0"/>
        <v>20</v>
      </c>
      <c r="AB77" s="1005"/>
      <c r="AC77" s="1005"/>
      <c r="AD77" s="1005"/>
      <c r="AE77" s="1006"/>
      <c r="AF77" s="1007">
        <v>20</v>
      </c>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540</v>
      </c>
      <c r="C78" s="1001"/>
      <c r="D78" s="1001"/>
      <c r="E78" s="1001"/>
      <c r="F78" s="1001"/>
      <c r="G78" s="1001"/>
      <c r="H78" s="1001"/>
      <c r="I78" s="1001"/>
      <c r="J78" s="1001"/>
      <c r="K78" s="1001"/>
      <c r="L78" s="1001"/>
      <c r="M78" s="1001"/>
      <c r="N78" s="1001"/>
      <c r="O78" s="1001"/>
      <c r="P78" s="1002"/>
      <c r="Q78" s="1003">
        <v>47</v>
      </c>
      <c r="R78" s="997"/>
      <c r="S78" s="997"/>
      <c r="T78" s="997"/>
      <c r="U78" s="997"/>
      <c r="V78" s="997">
        <v>13</v>
      </c>
      <c r="W78" s="997"/>
      <c r="X78" s="997"/>
      <c r="Y78" s="997"/>
      <c r="Z78" s="997"/>
      <c r="AA78" s="997">
        <v>37</v>
      </c>
      <c r="AB78" s="997"/>
      <c r="AC78" s="997"/>
      <c r="AD78" s="997"/>
      <c r="AE78" s="997"/>
      <c r="AF78" s="997">
        <v>37</v>
      </c>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541</v>
      </c>
      <c r="C79" s="1001"/>
      <c r="D79" s="1001"/>
      <c r="E79" s="1001"/>
      <c r="F79" s="1001"/>
      <c r="G79" s="1001"/>
      <c r="H79" s="1001"/>
      <c r="I79" s="1001"/>
      <c r="J79" s="1001"/>
      <c r="K79" s="1001"/>
      <c r="L79" s="1001"/>
      <c r="M79" s="1001"/>
      <c r="N79" s="1001"/>
      <c r="O79" s="1001"/>
      <c r="P79" s="1002"/>
      <c r="Q79" s="1003">
        <v>370</v>
      </c>
      <c r="R79" s="997"/>
      <c r="S79" s="997"/>
      <c r="T79" s="997"/>
      <c r="U79" s="997"/>
      <c r="V79" s="997">
        <v>370</v>
      </c>
      <c r="W79" s="997"/>
      <c r="X79" s="997"/>
      <c r="Y79" s="997"/>
      <c r="Z79" s="997"/>
      <c r="AA79" s="997">
        <f t="shared" si="0"/>
        <v>0</v>
      </c>
      <c r="AB79" s="997"/>
      <c r="AC79" s="997"/>
      <c r="AD79" s="997"/>
      <c r="AE79" s="997"/>
      <c r="AF79" s="997">
        <v>0</v>
      </c>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542</v>
      </c>
      <c r="C80" s="1001"/>
      <c r="D80" s="1001"/>
      <c r="E80" s="1001"/>
      <c r="F80" s="1001"/>
      <c r="G80" s="1001"/>
      <c r="H80" s="1001"/>
      <c r="I80" s="1001"/>
      <c r="J80" s="1001"/>
      <c r="K80" s="1001"/>
      <c r="L80" s="1001"/>
      <c r="M80" s="1001"/>
      <c r="N80" s="1001"/>
      <c r="O80" s="1001"/>
      <c r="P80" s="1002"/>
      <c r="Q80" s="1003">
        <v>120</v>
      </c>
      <c r="R80" s="997"/>
      <c r="S80" s="997"/>
      <c r="T80" s="997"/>
      <c r="U80" s="997"/>
      <c r="V80" s="997">
        <v>117</v>
      </c>
      <c r="W80" s="997"/>
      <c r="X80" s="997"/>
      <c r="Y80" s="997"/>
      <c r="Z80" s="997"/>
      <c r="AA80" s="997">
        <f t="shared" si="0"/>
        <v>3</v>
      </c>
      <c r="AB80" s="997"/>
      <c r="AC80" s="997"/>
      <c r="AD80" s="997"/>
      <c r="AE80" s="997"/>
      <c r="AF80" s="997">
        <v>0</v>
      </c>
      <c r="AG80" s="997"/>
      <c r="AH80" s="997"/>
      <c r="AI80" s="997"/>
      <c r="AJ80" s="997"/>
      <c r="AK80" s="997"/>
      <c r="AL80" s="997"/>
      <c r="AM80" s="997"/>
      <c r="AN80" s="997"/>
      <c r="AO80" s="997"/>
      <c r="AP80" s="997">
        <v>125</v>
      </c>
      <c r="AQ80" s="997"/>
      <c r="AR80" s="997"/>
      <c r="AS80" s="997"/>
      <c r="AT80" s="997"/>
      <c r="AU80" s="997">
        <v>117</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AF68+AF69+AF70+AF71+AF72+AF73+AF74+AF75+AF76+AF77+AF78+AF79+AF80</f>
        <v>5888</v>
      </c>
      <c r="AG88" s="985"/>
      <c r="AH88" s="985"/>
      <c r="AI88" s="985"/>
      <c r="AJ88" s="985"/>
      <c r="AK88" s="989"/>
      <c r="AL88" s="989"/>
      <c r="AM88" s="989"/>
      <c r="AN88" s="989"/>
      <c r="AO88" s="989"/>
      <c r="AP88" s="985">
        <f>AP68+AP69+AP70+AP71+AP72+AP73+AP74+AP75+AP76+AP77+AP78+AP79+AP80</f>
        <v>550</v>
      </c>
      <c r="AQ88" s="985"/>
      <c r="AR88" s="985"/>
      <c r="AS88" s="985"/>
      <c r="AT88" s="985"/>
      <c r="AU88" s="985">
        <f>AU68+AU69+AU70+AU71+AU72+AU73+AU74+AU75+AU76+AU77+AU78+AU79+AU80</f>
        <v>133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284</v>
      </c>
      <c r="AG109" s="918"/>
      <c r="AH109" s="918"/>
      <c r="AI109" s="918"/>
      <c r="AJ109" s="919"/>
      <c r="AK109" s="920" t="s">
        <v>283</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284</v>
      </c>
      <c r="BW109" s="918"/>
      <c r="BX109" s="918"/>
      <c r="BY109" s="918"/>
      <c r="BZ109" s="919"/>
      <c r="CA109" s="920" t="s">
        <v>283</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284</v>
      </c>
      <c r="DM109" s="918"/>
      <c r="DN109" s="918"/>
      <c r="DO109" s="918"/>
      <c r="DP109" s="919"/>
      <c r="DQ109" s="920" t="s">
        <v>283</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385715</v>
      </c>
      <c r="AB110" s="903"/>
      <c r="AC110" s="903"/>
      <c r="AD110" s="903"/>
      <c r="AE110" s="904"/>
      <c r="AF110" s="905">
        <v>378052</v>
      </c>
      <c r="AG110" s="903"/>
      <c r="AH110" s="903"/>
      <c r="AI110" s="903"/>
      <c r="AJ110" s="904"/>
      <c r="AK110" s="905">
        <v>397300</v>
      </c>
      <c r="AL110" s="903"/>
      <c r="AM110" s="903"/>
      <c r="AN110" s="903"/>
      <c r="AO110" s="904"/>
      <c r="AP110" s="906">
        <v>22.7</v>
      </c>
      <c r="AQ110" s="907"/>
      <c r="AR110" s="907"/>
      <c r="AS110" s="907"/>
      <c r="AT110" s="908"/>
      <c r="AU110" s="950" t="s">
        <v>61</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3174042</v>
      </c>
      <c r="BR110" s="830"/>
      <c r="BS110" s="830"/>
      <c r="BT110" s="830"/>
      <c r="BU110" s="830"/>
      <c r="BV110" s="830">
        <v>3109827</v>
      </c>
      <c r="BW110" s="830"/>
      <c r="BX110" s="830"/>
      <c r="BY110" s="830"/>
      <c r="BZ110" s="830"/>
      <c r="CA110" s="830">
        <v>3012494</v>
      </c>
      <c r="CB110" s="830"/>
      <c r="CC110" s="830"/>
      <c r="CD110" s="830"/>
      <c r="CE110" s="830"/>
      <c r="CF110" s="891">
        <v>172.3</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2711</v>
      </c>
      <c r="BR111" s="801"/>
      <c r="BS111" s="801"/>
      <c r="BT111" s="801"/>
      <c r="BU111" s="801"/>
      <c r="BV111" s="801">
        <v>50538</v>
      </c>
      <c r="BW111" s="801"/>
      <c r="BX111" s="801"/>
      <c r="BY111" s="801"/>
      <c r="BZ111" s="801"/>
      <c r="CA111" s="801">
        <v>76801</v>
      </c>
      <c r="CB111" s="801"/>
      <c r="CC111" s="801"/>
      <c r="CD111" s="801"/>
      <c r="CE111" s="801"/>
      <c r="CF111" s="878">
        <v>4.4000000000000004</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482691</v>
      </c>
      <c r="BR112" s="801"/>
      <c r="BS112" s="801"/>
      <c r="BT112" s="801"/>
      <c r="BU112" s="801"/>
      <c r="BV112" s="801">
        <v>469912</v>
      </c>
      <c r="BW112" s="801"/>
      <c r="BX112" s="801"/>
      <c r="BY112" s="801"/>
      <c r="BZ112" s="801"/>
      <c r="CA112" s="801">
        <v>451812</v>
      </c>
      <c r="CB112" s="801"/>
      <c r="CC112" s="801"/>
      <c r="CD112" s="801"/>
      <c r="CE112" s="801"/>
      <c r="CF112" s="878">
        <v>25.8</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33139</v>
      </c>
      <c r="AB113" s="939"/>
      <c r="AC113" s="939"/>
      <c r="AD113" s="939"/>
      <c r="AE113" s="940"/>
      <c r="AF113" s="941">
        <v>33740</v>
      </c>
      <c r="AG113" s="939"/>
      <c r="AH113" s="939"/>
      <c r="AI113" s="939"/>
      <c r="AJ113" s="940"/>
      <c r="AK113" s="941">
        <v>34391</v>
      </c>
      <c r="AL113" s="939"/>
      <c r="AM113" s="939"/>
      <c r="AN113" s="939"/>
      <c r="AO113" s="940"/>
      <c r="AP113" s="942">
        <v>2</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163542</v>
      </c>
      <c r="BR113" s="801"/>
      <c r="BS113" s="801"/>
      <c r="BT113" s="801"/>
      <c r="BU113" s="801"/>
      <c r="BV113" s="801">
        <v>147815</v>
      </c>
      <c r="BW113" s="801"/>
      <c r="BX113" s="801"/>
      <c r="BY113" s="801"/>
      <c r="BZ113" s="801"/>
      <c r="CA113" s="801">
        <v>133148</v>
      </c>
      <c r="CB113" s="801"/>
      <c r="CC113" s="801"/>
      <c r="CD113" s="801"/>
      <c r="CE113" s="801"/>
      <c r="CF113" s="878">
        <v>7.6</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40650</v>
      </c>
      <c r="AB114" s="814"/>
      <c r="AC114" s="814"/>
      <c r="AD114" s="814"/>
      <c r="AE114" s="815"/>
      <c r="AF114" s="816">
        <v>30400</v>
      </c>
      <c r="AG114" s="814"/>
      <c r="AH114" s="814"/>
      <c r="AI114" s="814"/>
      <c r="AJ114" s="815"/>
      <c r="AK114" s="816">
        <v>25947</v>
      </c>
      <c r="AL114" s="814"/>
      <c r="AM114" s="814"/>
      <c r="AN114" s="814"/>
      <c r="AO114" s="815"/>
      <c r="AP114" s="784">
        <v>1.5</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411053</v>
      </c>
      <c r="BR114" s="801"/>
      <c r="BS114" s="801"/>
      <c r="BT114" s="801"/>
      <c r="BU114" s="801"/>
      <c r="BV114" s="801">
        <v>376307</v>
      </c>
      <c r="BW114" s="801"/>
      <c r="BX114" s="801"/>
      <c r="BY114" s="801"/>
      <c r="BZ114" s="801"/>
      <c r="CA114" s="801">
        <v>311847</v>
      </c>
      <c r="CB114" s="801"/>
      <c r="CC114" s="801"/>
      <c r="CD114" s="801"/>
      <c r="CE114" s="801"/>
      <c r="CF114" s="878">
        <v>17.8</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2676</v>
      </c>
      <c r="AB115" s="939"/>
      <c r="AC115" s="939"/>
      <c r="AD115" s="939"/>
      <c r="AE115" s="940"/>
      <c r="AF115" s="941">
        <v>2676</v>
      </c>
      <c r="AG115" s="939"/>
      <c r="AH115" s="939"/>
      <c r="AI115" s="939"/>
      <c r="AJ115" s="940"/>
      <c r="AK115" s="941">
        <v>15426</v>
      </c>
      <c r="AL115" s="939"/>
      <c r="AM115" s="939"/>
      <c r="AN115" s="939"/>
      <c r="AO115" s="940"/>
      <c r="AP115" s="942">
        <v>0.9</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462180</v>
      </c>
      <c r="AB117" s="925"/>
      <c r="AC117" s="925"/>
      <c r="AD117" s="925"/>
      <c r="AE117" s="926"/>
      <c r="AF117" s="928">
        <v>444868</v>
      </c>
      <c r="AG117" s="925"/>
      <c r="AH117" s="925"/>
      <c r="AI117" s="925"/>
      <c r="AJ117" s="926"/>
      <c r="AK117" s="928">
        <v>473064</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v>1871</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v>2411</v>
      </c>
      <c r="DH117" s="814"/>
      <c r="DI117" s="814"/>
      <c r="DJ117" s="814"/>
      <c r="DK117" s="815"/>
      <c r="DL117" s="816">
        <v>50538</v>
      </c>
      <c r="DM117" s="814"/>
      <c r="DN117" s="814"/>
      <c r="DO117" s="814"/>
      <c r="DP117" s="815"/>
      <c r="DQ117" s="816">
        <v>76801</v>
      </c>
      <c r="DR117" s="814"/>
      <c r="DS117" s="814"/>
      <c r="DT117" s="814"/>
      <c r="DU117" s="815"/>
      <c r="DV117" s="784">
        <v>4.4000000000000004</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284</v>
      </c>
      <c r="AG118" s="918"/>
      <c r="AH118" s="918"/>
      <c r="AI118" s="918"/>
      <c r="AJ118" s="919"/>
      <c r="AK118" s="920" t="s">
        <v>283</v>
      </c>
      <c r="AL118" s="918"/>
      <c r="AM118" s="918"/>
      <c r="AN118" s="918"/>
      <c r="AO118" s="919"/>
      <c r="AP118" s="921" t="s">
        <v>396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426</v>
      </c>
      <c r="BP118" s="868"/>
      <c r="BQ118" s="887">
        <v>4235910</v>
      </c>
      <c r="BR118" s="888"/>
      <c r="BS118" s="888"/>
      <c r="BT118" s="888"/>
      <c r="BU118" s="888"/>
      <c r="BV118" s="888">
        <v>4154399</v>
      </c>
      <c r="BW118" s="888"/>
      <c r="BX118" s="888"/>
      <c r="BY118" s="888"/>
      <c r="BZ118" s="888"/>
      <c r="CA118" s="888">
        <v>3986102</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1826176</v>
      </c>
      <c r="BR119" s="830"/>
      <c r="BS119" s="830"/>
      <c r="BT119" s="830"/>
      <c r="BU119" s="830"/>
      <c r="BV119" s="830">
        <v>1931878</v>
      </c>
      <c r="BW119" s="830"/>
      <c r="BX119" s="830"/>
      <c r="BY119" s="830"/>
      <c r="BZ119" s="830"/>
      <c r="CA119" s="830">
        <v>2196187</v>
      </c>
      <c r="CB119" s="830"/>
      <c r="CC119" s="830"/>
      <c r="CD119" s="830"/>
      <c r="CE119" s="830"/>
      <c r="CF119" s="891">
        <v>125.6</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300</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70494</v>
      </c>
      <c r="BR120" s="801"/>
      <c r="BS120" s="801"/>
      <c r="BT120" s="801"/>
      <c r="BU120" s="801"/>
      <c r="BV120" s="801">
        <v>63757</v>
      </c>
      <c r="BW120" s="801"/>
      <c r="BX120" s="801"/>
      <c r="BY120" s="801"/>
      <c r="BZ120" s="801"/>
      <c r="CA120" s="801">
        <v>51466</v>
      </c>
      <c r="CB120" s="801"/>
      <c r="CC120" s="801"/>
      <c r="CD120" s="801"/>
      <c r="CE120" s="801"/>
      <c r="CF120" s="878">
        <v>2.9</v>
      </c>
      <c r="CG120" s="879"/>
      <c r="CH120" s="879"/>
      <c r="CI120" s="879"/>
      <c r="CJ120" s="879"/>
      <c r="CK120" s="880" t="s">
        <v>432</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482691</v>
      </c>
      <c r="DH120" s="830"/>
      <c r="DI120" s="830"/>
      <c r="DJ120" s="830"/>
      <c r="DK120" s="830"/>
      <c r="DL120" s="830">
        <v>469912</v>
      </c>
      <c r="DM120" s="830"/>
      <c r="DN120" s="830"/>
      <c r="DO120" s="830"/>
      <c r="DP120" s="830"/>
      <c r="DQ120" s="830">
        <v>451812</v>
      </c>
      <c r="DR120" s="830"/>
      <c r="DS120" s="830"/>
      <c r="DT120" s="830"/>
      <c r="DU120" s="830"/>
      <c r="DV120" s="831">
        <v>25.8</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2865464</v>
      </c>
      <c r="BR121" s="888"/>
      <c r="BS121" s="888"/>
      <c r="BT121" s="888"/>
      <c r="BU121" s="888"/>
      <c r="BV121" s="888">
        <v>2763963</v>
      </c>
      <c r="BW121" s="888"/>
      <c r="BX121" s="888"/>
      <c r="BY121" s="888"/>
      <c r="BZ121" s="888"/>
      <c r="CA121" s="888">
        <v>2753826</v>
      </c>
      <c r="CB121" s="888"/>
      <c r="CC121" s="888"/>
      <c r="CD121" s="888"/>
      <c r="CE121" s="888"/>
      <c r="CF121" s="889">
        <v>157.5</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435</v>
      </c>
      <c r="BP122" s="868"/>
      <c r="BQ122" s="869">
        <v>4762134</v>
      </c>
      <c r="BR122" s="870"/>
      <c r="BS122" s="870"/>
      <c r="BT122" s="870"/>
      <c r="BU122" s="870"/>
      <c r="BV122" s="870">
        <v>4759598</v>
      </c>
      <c r="BW122" s="870"/>
      <c r="BX122" s="870"/>
      <c r="BY122" s="870"/>
      <c r="BZ122" s="870"/>
      <c r="CA122" s="870">
        <v>5001479</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t="s">
        <v>437</v>
      </c>
      <c r="DH122" s="801"/>
      <c r="DI122" s="801"/>
      <c r="DJ122" s="801"/>
      <c r="DK122" s="801"/>
      <c r="DL122" s="801" t="s">
        <v>437</v>
      </c>
      <c r="DM122" s="801"/>
      <c r="DN122" s="801"/>
      <c r="DO122" s="801"/>
      <c r="DP122" s="801"/>
      <c r="DQ122" s="801" t="s">
        <v>437</v>
      </c>
      <c r="DR122" s="801"/>
      <c r="DS122" s="801"/>
      <c r="DT122" s="801"/>
      <c r="DU122" s="801"/>
      <c r="DV122" s="853" t="s">
        <v>437</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437</v>
      </c>
      <c r="BR123" s="862"/>
      <c r="BS123" s="862"/>
      <c r="BT123" s="862"/>
      <c r="BU123" s="862"/>
      <c r="BV123" s="862" t="s">
        <v>437</v>
      </c>
      <c r="BW123" s="862"/>
      <c r="BX123" s="862"/>
      <c r="BY123" s="862"/>
      <c r="BZ123" s="862"/>
      <c r="CA123" s="862" t="s">
        <v>437</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2676</v>
      </c>
      <c r="AB127" s="814"/>
      <c r="AC127" s="814"/>
      <c r="AD127" s="814"/>
      <c r="AE127" s="815"/>
      <c r="AF127" s="816">
        <v>2676</v>
      </c>
      <c r="AG127" s="814"/>
      <c r="AH127" s="814"/>
      <c r="AI127" s="814"/>
      <c r="AJ127" s="815"/>
      <c r="AK127" s="816">
        <v>15426</v>
      </c>
      <c r="AL127" s="814"/>
      <c r="AM127" s="814"/>
      <c r="AN127" s="814"/>
      <c r="AO127" s="815"/>
      <c r="AP127" s="784">
        <v>0.9</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24428</v>
      </c>
      <c r="AB128" s="754"/>
      <c r="AC128" s="754"/>
      <c r="AD128" s="754"/>
      <c r="AE128" s="755"/>
      <c r="AF128" s="756">
        <v>29590</v>
      </c>
      <c r="AG128" s="754"/>
      <c r="AH128" s="754"/>
      <c r="AI128" s="754"/>
      <c r="AJ128" s="755"/>
      <c r="AK128" s="756">
        <v>29909</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1986186</v>
      </c>
      <c r="AB129" s="814"/>
      <c r="AC129" s="814"/>
      <c r="AD129" s="814"/>
      <c r="AE129" s="815"/>
      <c r="AF129" s="816">
        <v>1978942</v>
      </c>
      <c r="AG129" s="814"/>
      <c r="AH129" s="814"/>
      <c r="AI129" s="814"/>
      <c r="AJ129" s="815"/>
      <c r="AK129" s="816">
        <v>2043825</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7.4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310714</v>
      </c>
      <c r="AB130" s="814"/>
      <c r="AC130" s="814"/>
      <c r="AD130" s="814"/>
      <c r="AE130" s="815"/>
      <c r="AF130" s="816">
        <v>309408</v>
      </c>
      <c r="AG130" s="814"/>
      <c r="AH130" s="814"/>
      <c r="AI130" s="814"/>
      <c r="AJ130" s="815"/>
      <c r="AK130" s="816">
        <v>295896</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t="s">
        <v>402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1675472</v>
      </c>
      <c r="AB131" s="747"/>
      <c r="AC131" s="747"/>
      <c r="AD131" s="747"/>
      <c r="AE131" s="748"/>
      <c r="AF131" s="749">
        <v>1669534</v>
      </c>
      <c r="AG131" s="747"/>
      <c r="AH131" s="747"/>
      <c r="AI131" s="747"/>
      <c r="AJ131" s="748"/>
      <c r="AK131" s="749">
        <v>1747929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7.5822216070000001</v>
      </c>
      <c r="AB132" s="770"/>
      <c r="AC132" s="770"/>
      <c r="AD132" s="770"/>
      <c r="AE132" s="771"/>
      <c r="AF132" s="772">
        <v>6.3412904440000002</v>
      </c>
      <c r="AG132" s="770"/>
      <c r="AH132" s="770"/>
      <c r="AI132" s="770"/>
      <c r="AJ132" s="771"/>
      <c r="AK132" s="772">
        <v>8.4247701139999993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8.6</v>
      </c>
      <c r="AB133" s="779"/>
      <c r="AC133" s="779"/>
      <c r="AD133" s="779"/>
      <c r="AE133" s="780"/>
      <c r="AF133" s="778">
        <v>7.4</v>
      </c>
      <c r="AG133" s="779"/>
      <c r="AH133" s="779"/>
      <c r="AI133" s="779"/>
      <c r="AJ133" s="780"/>
      <c r="AK133" s="778">
        <v>7.4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52" t="s">
        <v>467</v>
      </c>
      <c r="L7" s="254"/>
      <c r="M7" s="255" t="s">
        <v>468</v>
      </c>
      <c r="N7" s="256"/>
    </row>
    <row r="8" spans="1:16">
      <c r="A8" s="248"/>
      <c r="B8" s="244"/>
      <c r="C8" s="244"/>
      <c r="D8" s="244"/>
      <c r="E8" s="244"/>
      <c r="F8" s="244"/>
      <c r="G8" s="257"/>
      <c r="H8" s="258"/>
      <c r="I8" s="258"/>
      <c r="J8" s="259"/>
      <c r="K8" s="1153"/>
      <c r="L8" s="260" t="s">
        <v>469</v>
      </c>
      <c r="M8" s="261" t="s">
        <v>470</v>
      </c>
      <c r="N8" s="262" t="s">
        <v>471</v>
      </c>
    </row>
    <row r="9" spans="1:16">
      <c r="A9" s="248"/>
      <c r="B9" s="244"/>
      <c r="C9" s="244"/>
      <c r="D9" s="244"/>
      <c r="E9" s="244"/>
      <c r="F9" s="244"/>
      <c r="G9" s="1166" t="s">
        <v>472</v>
      </c>
      <c r="H9" s="1167"/>
      <c r="I9" s="1167"/>
      <c r="J9" s="1168"/>
      <c r="K9" s="263">
        <v>516402</v>
      </c>
      <c r="L9" s="264">
        <v>98306</v>
      </c>
      <c r="M9" s="265">
        <v>114146</v>
      </c>
      <c r="N9" s="266">
        <v>-13.9</v>
      </c>
    </row>
    <row r="10" spans="1:16">
      <c r="A10" s="248"/>
      <c r="B10" s="244"/>
      <c r="C10" s="244"/>
      <c r="D10" s="244"/>
      <c r="E10" s="244"/>
      <c r="F10" s="244"/>
      <c r="G10" s="1166" t="s">
        <v>473</v>
      </c>
      <c r="H10" s="1167"/>
      <c r="I10" s="1167"/>
      <c r="J10" s="1168"/>
      <c r="K10" s="267">
        <v>61822</v>
      </c>
      <c r="L10" s="268">
        <v>11769</v>
      </c>
      <c r="M10" s="269">
        <v>10658</v>
      </c>
      <c r="N10" s="270">
        <v>10.4</v>
      </c>
    </row>
    <row r="11" spans="1:16" ht="13.5" customHeight="1">
      <c r="A11" s="248"/>
      <c r="B11" s="244"/>
      <c r="C11" s="244"/>
      <c r="D11" s="244"/>
      <c r="E11" s="244"/>
      <c r="F11" s="244"/>
      <c r="G11" s="1166" t="s">
        <v>474</v>
      </c>
      <c r="H11" s="1167"/>
      <c r="I11" s="1167"/>
      <c r="J11" s="1168"/>
      <c r="K11" s="267">
        <v>134399</v>
      </c>
      <c r="L11" s="268">
        <v>25585</v>
      </c>
      <c r="M11" s="269">
        <v>17529</v>
      </c>
      <c r="N11" s="270">
        <v>46</v>
      </c>
    </row>
    <row r="12" spans="1:16" ht="13.5" customHeight="1">
      <c r="A12" s="248"/>
      <c r="B12" s="244"/>
      <c r="C12" s="244"/>
      <c r="D12" s="244"/>
      <c r="E12" s="244"/>
      <c r="F12" s="244"/>
      <c r="G12" s="1166" t="s">
        <v>475</v>
      </c>
      <c r="H12" s="1167"/>
      <c r="I12" s="1167"/>
      <c r="J12" s="1168"/>
      <c r="K12" s="267" t="s">
        <v>476</v>
      </c>
      <c r="L12" s="268" t="s">
        <v>476</v>
      </c>
      <c r="M12" s="269">
        <v>1257</v>
      </c>
      <c r="N12" s="270" t="s">
        <v>476</v>
      </c>
    </row>
    <row r="13" spans="1:16" ht="13.5" customHeight="1">
      <c r="A13" s="248"/>
      <c r="B13" s="244"/>
      <c r="C13" s="244"/>
      <c r="D13" s="244"/>
      <c r="E13" s="244"/>
      <c r="F13" s="244"/>
      <c r="G13" s="1166" t="s">
        <v>477</v>
      </c>
      <c r="H13" s="1167"/>
      <c r="I13" s="1167"/>
      <c r="J13" s="1168"/>
      <c r="K13" s="267" t="s">
        <v>476</v>
      </c>
      <c r="L13" s="268" t="s">
        <v>476</v>
      </c>
      <c r="M13" s="269" t="s">
        <v>476</v>
      </c>
      <c r="N13" s="270" t="s">
        <v>476</v>
      </c>
    </row>
    <row r="14" spans="1:16" ht="13.5" customHeight="1">
      <c r="A14" s="248"/>
      <c r="B14" s="244"/>
      <c r="C14" s="244"/>
      <c r="D14" s="244"/>
      <c r="E14" s="244"/>
      <c r="F14" s="244"/>
      <c r="G14" s="1166" t="s">
        <v>478</v>
      </c>
      <c r="H14" s="1167"/>
      <c r="I14" s="1167"/>
      <c r="J14" s="1168"/>
      <c r="K14" s="267">
        <v>14057</v>
      </c>
      <c r="L14" s="268">
        <v>2676</v>
      </c>
      <c r="M14" s="269">
        <v>5389</v>
      </c>
      <c r="N14" s="270">
        <v>-50.3</v>
      </c>
    </row>
    <row r="15" spans="1:16" ht="13.5" customHeight="1">
      <c r="A15" s="248"/>
      <c r="B15" s="244"/>
      <c r="C15" s="244"/>
      <c r="D15" s="244"/>
      <c r="E15" s="244"/>
      <c r="F15" s="244"/>
      <c r="G15" s="1166" t="s">
        <v>479</v>
      </c>
      <c r="H15" s="1167"/>
      <c r="I15" s="1167"/>
      <c r="J15" s="1168"/>
      <c r="K15" s="267">
        <v>21198</v>
      </c>
      <c r="L15" s="268">
        <v>4035</v>
      </c>
      <c r="M15" s="269">
        <v>2513</v>
      </c>
      <c r="N15" s="270">
        <v>60.6</v>
      </c>
    </row>
    <row r="16" spans="1:16">
      <c r="A16" s="248"/>
      <c r="B16" s="244"/>
      <c r="C16" s="244"/>
      <c r="D16" s="244"/>
      <c r="E16" s="244"/>
      <c r="F16" s="244"/>
      <c r="G16" s="1169" t="s">
        <v>480</v>
      </c>
      <c r="H16" s="1170"/>
      <c r="I16" s="1170"/>
      <c r="J16" s="1171"/>
      <c r="K16" s="268">
        <v>-50138</v>
      </c>
      <c r="L16" s="268">
        <v>-9545</v>
      </c>
      <c r="M16" s="269">
        <v>-11876</v>
      </c>
      <c r="N16" s="270">
        <v>-19.600000000000001</v>
      </c>
    </row>
    <row r="17" spans="1:16">
      <c r="A17" s="248"/>
      <c r="B17" s="244"/>
      <c r="C17" s="244"/>
      <c r="D17" s="244"/>
      <c r="E17" s="244"/>
      <c r="F17" s="244"/>
      <c r="G17" s="1169" t="s">
        <v>167</v>
      </c>
      <c r="H17" s="1170"/>
      <c r="I17" s="1170"/>
      <c r="J17" s="1171"/>
      <c r="K17" s="268">
        <v>697740</v>
      </c>
      <c r="L17" s="268">
        <v>132827</v>
      </c>
      <c r="M17" s="269">
        <v>139615</v>
      </c>
      <c r="N17" s="270">
        <v>-4.9000000000000004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3" t="s">
        <v>485</v>
      </c>
      <c r="H21" s="1164"/>
      <c r="I21" s="1164"/>
      <c r="J21" s="1165"/>
      <c r="K21" s="280">
        <v>11.8</v>
      </c>
      <c r="L21" s="281">
        <v>13.07</v>
      </c>
      <c r="M21" s="282">
        <v>-1.27</v>
      </c>
      <c r="N21" s="249"/>
      <c r="O21" s="283"/>
      <c r="P21" s="279"/>
    </row>
    <row r="22" spans="1:16" s="284" customFormat="1">
      <c r="A22" s="279"/>
      <c r="B22" s="249"/>
      <c r="C22" s="249"/>
      <c r="D22" s="249"/>
      <c r="E22" s="249"/>
      <c r="F22" s="249"/>
      <c r="G22" s="1163" t="s">
        <v>486</v>
      </c>
      <c r="H22" s="1164"/>
      <c r="I22" s="1164"/>
      <c r="J22" s="1165"/>
      <c r="K22" s="285">
        <v>95.2</v>
      </c>
      <c r="L22" s="286">
        <v>95</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52" t="s">
        <v>467</v>
      </c>
      <c r="L30" s="254"/>
      <c r="M30" s="255" t="s">
        <v>468</v>
      </c>
      <c r="N30" s="256"/>
    </row>
    <row r="31" spans="1:16">
      <c r="A31" s="248"/>
      <c r="B31" s="244"/>
      <c r="C31" s="244"/>
      <c r="D31" s="244"/>
      <c r="E31" s="244"/>
      <c r="F31" s="244"/>
      <c r="G31" s="257"/>
      <c r="H31" s="258"/>
      <c r="I31" s="258"/>
      <c r="J31" s="259"/>
      <c r="K31" s="1153"/>
      <c r="L31" s="260" t="s">
        <v>469</v>
      </c>
      <c r="M31" s="261" t="s">
        <v>470</v>
      </c>
      <c r="N31" s="262" t="s">
        <v>471</v>
      </c>
    </row>
    <row r="32" spans="1:16" ht="27" customHeight="1">
      <c r="A32" s="248"/>
      <c r="B32" s="244"/>
      <c r="C32" s="244"/>
      <c r="D32" s="244"/>
      <c r="E32" s="244"/>
      <c r="F32" s="244"/>
      <c r="G32" s="1154" t="s">
        <v>490</v>
      </c>
      <c r="H32" s="1155"/>
      <c r="I32" s="1155"/>
      <c r="J32" s="1156"/>
      <c r="K32" s="294">
        <v>397300</v>
      </c>
      <c r="L32" s="294">
        <v>75633</v>
      </c>
      <c r="M32" s="295">
        <v>64386</v>
      </c>
      <c r="N32" s="296">
        <v>17.5</v>
      </c>
    </row>
    <row r="33" spans="1:16" ht="13.5" customHeight="1">
      <c r="A33" s="248"/>
      <c r="B33" s="244"/>
      <c r="C33" s="244"/>
      <c r="D33" s="244"/>
      <c r="E33" s="244"/>
      <c r="F33" s="244"/>
      <c r="G33" s="1154" t="s">
        <v>491</v>
      </c>
      <c r="H33" s="1155"/>
      <c r="I33" s="1155"/>
      <c r="J33" s="1156"/>
      <c r="K33" s="294" t="s">
        <v>476</v>
      </c>
      <c r="L33" s="294" t="s">
        <v>476</v>
      </c>
      <c r="M33" s="295" t="s">
        <v>476</v>
      </c>
      <c r="N33" s="296" t="s">
        <v>476</v>
      </c>
    </row>
    <row r="34" spans="1:16" ht="27" customHeight="1">
      <c r="A34" s="248"/>
      <c r="B34" s="244"/>
      <c r="C34" s="244"/>
      <c r="D34" s="244"/>
      <c r="E34" s="244"/>
      <c r="F34" s="244"/>
      <c r="G34" s="1154" t="s">
        <v>492</v>
      </c>
      <c r="H34" s="1155"/>
      <c r="I34" s="1155"/>
      <c r="J34" s="1156"/>
      <c r="K34" s="294" t="s">
        <v>476</v>
      </c>
      <c r="L34" s="294" t="s">
        <v>476</v>
      </c>
      <c r="M34" s="295">
        <v>1</v>
      </c>
      <c r="N34" s="296" t="s">
        <v>476</v>
      </c>
    </row>
    <row r="35" spans="1:16" ht="27" customHeight="1">
      <c r="A35" s="248"/>
      <c r="B35" s="244"/>
      <c r="C35" s="244"/>
      <c r="D35" s="244"/>
      <c r="E35" s="244"/>
      <c r="F35" s="244"/>
      <c r="G35" s="1154" t="s">
        <v>493</v>
      </c>
      <c r="H35" s="1155"/>
      <c r="I35" s="1155"/>
      <c r="J35" s="1156"/>
      <c r="K35" s="294">
        <v>34391</v>
      </c>
      <c r="L35" s="294">
        <v>6547</v>
      </c>
      <c r="M35" s="295">
        <v>18584</v>
      </c>
      <c r="N35" s="296">
        <v>-64.8</v>
      </c>
    </row>
    <row r="36" spans="1:16" ht="27" customHeight="1">
      <c r="A36" s="248"/>
      <c r="B36" s="244"/>
      <c r="C36" s="244"/>
      <c r="D36" s="244"/>
      <c r="E36" s="244"/>
      <c r="F36" s="244"/>
      <c r="G36" s="1154" t="s">
        <v>494</v>
      </c>
      <c r="H36" s="1155"/>
      <c r="I36" s="1155"/>
      <c r="J36" s="1156"/>
      <c r="K36" s="294">
        <v>25947</v>
      </c>
      <c r="L36" s="294">
        <v>4939</v>
      </c>
      <c r="M36" s="295">
        <v>4740</v>
      </c>
      <c r="N36" s="296">
        <v>4.2</v>
      </c>
    </row>
    <row r="37" spans="1:16" ht="13.5" customHeight="1">
      <c r="A37" s="248"/>
      <c r="B37" s="244"/>
      <c r="C37" s="244"/>
      <c r="D37" s="244"/>
      <c r="E37" s="244"/>
      <c r="F37" s="244"/>
      <c r="G37" s="1154" t="s">
        <v>495</v>
      </c>
      <c r="H37" s="1155"/>
      <c r="I37" s="1155"/>
      <c r="J37" s="1156"/>
      <c r="K37" s="294">
        <v>15426</v>
      </c>
      <c r="L37" s="294">
        <v>2937</v>
      </c>
      <c r="M37" s="295">
        <v>1431</v>
      </c>
      <c r="N37" s="296">
        <v>105.2</v>
      </c>
    </row>
    <row r="38" spans="1:16" ht="27" customHeight="1">
      <c r="A38" s="248"/>
      <c r="B38" s="244"/>
      <c r="C38" s="244"/>
      <c r="D38" s="244"/>
      <c r="E38" s="244"/>
      <c r="F38" s="244"/>
      <c r="G38" s="1157" t="s">
        <v>496</v>
      </c>
      <c r="H38" s="1158"/>
      <c r="I38" s="1158"/>
      <c r="J38" s="1159"/>
      <c r="K38" s="297" t="s">
        <v>476</v>
      </c>
      <c r="L38" s="297" t="s">
        <v>476</v>
      </c>
      <c r="M38" s="298">
        <v>15</v>
      </c>
      <c r="N38" s="299" t="s">
        <v>476</v>
      </c>
      <c r="O38" s="293"/>
    </row>
    <row r="39" spans="1:16">
      <c r="A39" s="248"/>
      <c r="B39" s="244"/>
      <c r="C39" s="244"/>
      <c r="D39" s="244"/>
      <c r="E39" s="244"/>
      <c r="F39" s="244"/>
      <c r="G39" s="1157" t="s">
        <v>497</v>
      </c>
      <c r="H39" s="1158"/>
      <c r="I39" s="1158"/>
      <c r="J39" s="1159"/>
      <c r="K39" s="300">
        <v>-29909</v>
      </c>
      <c r="L39" s="300">
        <v>-5694</v>
      </c>
      <c r="M39" s="301">
        <v>-2634</v>
      </c>
      <c r="N39" s="302">
        <v>116.2</v>
      </c>
      <c r="O39" s="293"/>
    </row>
    <row r="40" spans="1:16" ht="27" customHeight="1">
      <c r="A40" s="248"/>
      <c r="B40" s="244"/>
      <c r="C40" s="244"/>
      <c r="D40" s="244"/>
      <c r="E40" s="244"/>
      <c r="F40" s="244"/>
      <c r="G40" s="1154" t="s">
        <v>498</v>
      </c>
      <c r="H40" s="1155"/>
      <c r="I40" s="1155"/>
      <c r="J40" s="1156"/>
      <c r="K40" s="300">
        <v>-295896</v>
      </c>
      <c r="L40" s="300">
        <v>-56329</v>
      </c>
      <c r="M40" s="301">
        <v>-59733</v>
      </c>
      <c r="N40" s="302">
        <v>-5.7</v>
      </c>
      <c r="O40" s="293"/>
    </row>
    <row r="41" spans="1:16">
      <c r="A41" s="248"/>
      <c r="B41" s="244"/>
      <c r="C41" s="244"/>
      <c r="D41" s="244"/>
      <c r="E41" s="244"/>
      <c r="F41" s="244"/>
      <c r="G41" s="1160" t="s">
        <v>278</v>
      </c>
      <c r="H41" s="1161"/>
      <c r="I41" s="1161"/>
      <c r="J41" s="1162"/>
      <c r="K41" s="294">
        <v>147259</v>
      </c>
      <c r="L41" s="300">
        <v>28033</v>
      </c>
      <c r="M41" s="301">
        <v>26789</v>
      </c>
      <c r="N41" s="302">
        <v>4.5999999999999996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7" t="s">
        <v>467</v>
      </c>
      <c r="J49" s="1149" t="s">
        <v>502</v>
      </c>
      <c r="K49" s="1150"/>
      <c r="L49" s="1150"/>
      <c r="M49" s="1150"/>
      <c r="N49" s="1151"/>
    </row>
    <row r="50" spans="1:14">
      <c r="A50" s="248"/>
      <c r="B50" s="244"/>
      <c r="C50" s="244"/>
      <c r="D50" s="244"/>
      <c r="E50" s="244"/>
      <c r="F50" s="244"/>
      <c r="G50" s="312"/>
      <c r="H50" s="313"/>
      <c r="I50" s="1148"/>
      <c r="J50" s="314" t="s">
        <v>503</v>
      </c>
      <c r="K50" s="315" t="s">
        <v>504</v>
      </c>
      <c r="L50" s="316" t="s">
        <v>505</v>
      </c>
      <c r="M50" s="317" t="s">
        <v>506</v>
      </c>
      <c r="N50" s="318" t="s">
        <v>507</v>
      </c>
    </row>
    <row r="51" spans="1:14">
      <c r="A51" s="248"/>
      <c r="B51" s="244"/>
      <c r="C51" s="244"/>
      <c r="D51" s="244"/>
      <c r="E51" s="244"/>
      <c r="F51" s="244"/>
      <c r="G51" s="310" t="s">
        <v>508</v>
      </c>
      <c r="H51" s="311"/>
      <c r="I51" s="319">
        <v>798412</v>
      </c>
      <c r="J51" s="320">
        <v>143059</v>
      </c>
      <c r="K51" s="321">
        <v>-58.5</v>
      </c>
      <c r="L51" s="322">
        <v>92021</v>
      </c>
      <c r="M51" s="323">
        <v>-24.5</v>
      </c>
      <c r="N51" s="324">
        <v>-34</v>
      </c>
    </row>
    <row r="52" spans="1:14">
      <c r="A52" s="248"/>
      <c r="B52" s="244"/>
      <c r="C52" s="244"/>
      <c r="D52" s="244"/>
      <c r="E52" s="244"/>
      <c r="F52" s="244"/>
      <c r="G52" s="325"/>
      <c r="H52" s="326" t="s">
        <v>509</v>
      </c>
      <c r="I52" s="327">
        <v>353951</v>
      </c>
      <c r="J52" s="328">
        <v>63421</v>
      </c>
      <c r="K52" s="329">
        <v>-17.8</v>
      </c>
      <c r="L52" s="330">
        <v>52579</v>
      </c>
      <c r="M52" s="331">
        <v>-23.2</v>
      </c>
      <c r="N52" s="332">
        <v>5.4</v>
      </c>
    </row>
    <row r="53" spans="1:14">
      <c r="A53" s="248"/>
      <c r="B53" s="244"/>
      <c r="C53" s="244"/>
      <c r="D53" s="244"/>
      <c r="E53" s="244"/>
      <c r="F53" s="244"/>
      <c r="G53" s="310" t="s">
        <v>510</v>
      </c>
      <c r="H53" s="311"/>
      <c r="I53" s="319">
        <v>707428</v>
      </c>
      <c r="J53" s="320">
        <v>128460</v>
      </c>
      <c r="K53" s="321">
        <v>-10.199999999999999</v>
      </c>
      <c r="L53" s="322">
        <v>94828</v>
      </c>
      <c r="M53" s="323">
        <v>3.1</v>
      </c>
      <c r="N53" s="324">
        <v>-13.3</v>
      </c>
    </row>
    <row r="54" spans="1:14">
      <c r="A54" s="248"/>
      <c r="B54" s="244"/>
      <c r="C54" s="244"/>
      <c r="D54" s="244"/>
      <c r="E54" s="244"/>
      <c r="F54" s="244"/>
      <c r="G54" s="325"/>
      <c r="H54" s="326" t="s">
        <v>509</v>
      </c>
      <c r="I54" s="327">
        <v>416970</v>
      </c>
      <c r="J54" s="328">
        <v>75716</v>
      </c>
      <c r="K54" s="329">
        <v>19.399999999999999</v>
      </c>
      <c r="L54" s="330">
        <v>55133</v>
      </c>
      <c r="M54" s="331">
        <v>4.9000000000000004</v>
      </c>
      <c r="N54" s="332">
        <v>14.5</v>
      </c>
    </row>
    <row r="55" spans="1:14">
      <c r="A55" s="248"/>
      <c r="B55" s="244"/>
      <c r="C55" s="244"/>
      <c r="D55" s="244"/>
      <c r="E55" s="244"/>
      <c r="F55" s="244"/>
      <c r="G55" s="310" t="s">
        <v>511</v>
      </c>
      <c r="H55" s="311"/>
      <c r="I55" s="319">
        <v>597941</v>
      </c>
      <c r="J55" s="320">
        <v>110057</v>
      </c>
      <c r="K55" s="321">
        <v>-14.3</v>
      </c>
      <c r="L55" s="322">
        <v>119674</v>
      </c>
      <c r="M55" s="323">
        <v>26.2</v>
      </c>
      <c r="N55" s="324">
        <v>-40.5</v>
      </c>
    </row>
    <row r="56" spans="1:14">
      <c r="A56" s="248"/>
      <c r="B56" s="244"/>
      <c r="C56" s="244"/>
      <c r="D56" s="244"/>
      <c r="E56" s="244"/>
      <c r="F56" s="244"/>
      <c r="G56" s="325"/>
      <c r="H56" s="326" t="s">
        <v>509</v>
      </c>
      <c r="I56" s="327">
        <v>221596</v>
      </c>
      <c r="J56" s="328">
        <v>40787</v>
      </c>
      <c r="K56" s="329">
        <v>-46.1</v>
      </c>
      <c r="L56" s="330">
        <v>57803</v>
      </c>
      <c r="M56" s="331">
        <v>4.8</v>
      </c>
      <c r="N56" s="332">
        <v>-50.9</v>
      </c>
    </row>
    <row r="57" spans="1:14">
      <c r="A57" s="248"/>
      <c r="B57" s="244"/>
      <c r="C57" s="244"/>
      <c r="D57" s="244"/>
      <c r="E57" s="244"/>
      <c r="F57" s="244"/>
      <c r="G57" s="310" t="s">
        <v>512</v>
      </c>
      <c r="H57" s="311"/>
      <c r="I57" s="319">
        <v>682765</v>
      </c>
      <c r="J57" s="320">
        <v>128267</v>
      </c>
      <c r="K57" s="321">
        <v>16.5</v>
      </c>
      <c r="L57" s="322">
        <v>119685</v>
      </c>
      <c r="M57" s="323">
        <v>0</v>
      </c>
      <c r="N57" s="324">
        <v>16.5</v>
      </c>
    </row>
    <row r="58" spans="1:14">
      <c r="A58" s="248"/>
      <c r="B58" s="244"/>
      <c r="C58" s="244"/>
      <c r="D58" s="244"/>
      <c r="E58" s="244"/>
      <c r="F58" s="244"/>
      <c r="G58" s="325"/>
      <c r="H58" s="326" t="s">
        <v>509</v>
      </c>
      <c r="I58" s="327">
        <v>416688</v>
      </c>
      <c r="J58" s="328">
        <v>78281</v>
      </c>
      <c r="K58" s="329">
        <v>91.9</v>
      </c>
      <c r="L58" s="330">
        <v>68464</v>
      </c>
      <c r="M58" s="331">
        <v>18.399999999999999</v>
      </c>
      <c r="N58" s="332">
        <v>73.5</v>
      </c>
    </row>
    <row r="59" spans="1:14">
      <c r="A59" s="248"/>
      <c r="B59" s="244"/>
      <c r="C59" s="244"/>
      <c r="D59" s="244"/>
      <c r="E59" s="244"/>
      <c r="F59" s="244"/>
      <c r="G59" s="310" t="s">
        <v>513</v>
      </c>
      <c r="H59" s="311"/>
      <c r="I59" s="319">
        <v>610280</v>
      </c>
      <c r="J59" s="320">
        <v>116177</v>
      </c>
      <c r="K59" s="321">
        <v>-9.4</v>
      </c>
      <c r="L59" s="322">
        <v>109920</v>
      </c>
      <c r="M59" s="323">
        <v>-8.1999999999999993</v>
      </c>
      <c r="N59" s="324">
        <v>-1.2</v>
      </c>
    </row>
    <row r="60" spans="1:14">
      <c r="A60" s="248"/>
      <c r="B60" s="244"/>
      <c r="C60" s="244"/>
      <c r="D60" s="244"/>
      <c r="E60" s="244"/>
      <c r="F60" s="244"/>
      <c r="G60" s="325"/>
      <c r="H60" s="326" t="s">
        <v>509</v>
      </c>
      <c r="I60" s="333">
        <v>356717</v>
      </c>
      <c r="J60" s="328">
        <v>67907</v>
      </c>
      <c r="K60" s="329">
        <v>-13.3</v>
      </c>
      <c r="L60" s="330">
        <v>62739</v>
      </c>
      <c r="M60" s="331">
        <v>-8.4</v>
      </c>
      <c r="N60" s="332">
        <v>-4.9000000000000004</v>
      </c>
    </row>
    <row r="61" spans="1:14">
      <c r="A61" s="248"/>
      <c r="B61" s="244"/>
      <c r="C61" s="244"/>
      <c r="D61" s="244"/>
      <c r="E61" s="244"/>
      <c r="F61" s="244"/>
      <c r="G61" s="310" t="s">
        <v>514</v>
      </c>
      <c r="H61" s="334"/>
      <c r="I61" s="335">
        <v>679365</v>
      </c>
      <c r="J61" s="336">
        <v>125204</v>
      </c>
      <c r="K61" s="337">
        <v>-15.2</v>
      </c>
      <c r="L61" s="338">
        <v>107226</v>
      </c>
      <c r="M61" s="339">
        <v>-0.7</v>
      </c>
      <c r="N61" s="324">
        <v>-14.5</v>
      </c>
    </row>
    <row r="62" spans="1:14">
      <c r="A62" s="248"/>
      <c r="B62" s="244"/>
      <c r="C62" s="244"/>
      <c r="D62" s="244"/>
      <c r="E62" s="244"/>
      <c r="F62" s="244"/>
      <c r="G62" s="325"/>
      <c r="H62" s="326" t="s">
        <v>509</v>
      </c>
      <c r="I62" s="327">
        <v>353184</v>
      </c>
      <c r="J62" s="328">
        <v>65222</v>
      </c>
      <c r="K62" s="329">
        <v>6.8</v>
      </c>
      <c r="L62" s="330">
        <v>59344</v>
      </c>
      <c r="M62" s="331">
        <v>-0.7</v>
      </c>
      <c r="N62" s="332">
        <v>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24.81</v>
      </c>
      <c r="G47" s="12">
        <v>32.020000000000003</v>
      </c>
      <c r="H47" s="12">
        <v>23.44</v>
      </c>
      <c r="I47" s="12">
        <v>28.71</v>
      </c>
      <c r="J47" s="13">
        <v>28.03</v>
      </c>
    </row>
    <row r="48" spans="2:10" ht="57.75" customHeight="1">
      <c r="B48" s="14"/>
      <c r="C48" s="1174" t="s">
        <v>4</v>
      </c>
      <c r="D48" s="1174"/>
      <c r="E48" s="1175"/>
      <c r="F48" s="15">
        <v>2.17</v>
      </c>
      <c r="G48" s="16">
        <v>4.74</v>
      </c>
      <c r="H48" s="16">
        <v>1.94</v>
      </c>
      <c r="I48" s="16">
        <v>2.2599999999999998</v>
      </c>
      <c r="J48" s="17">
        <v>2.14</v>
      </c>
    </row>
    <row r="49" spans="2:10" ht="57.75" customHeight="1" thickBot="1">
      <c r="B49" s="18"/>
      <c r="C49" s="1176" t="s">
        <v>5</v>
      </c>
      <c r="D49" s="1176"/>
      <c r="E49" s="1177"/>
      <c r="F49" s="19">
        <v>7.12</v>
      </c>
      <c r="G49" s="20">
        <v>9.1999999999999993</v>
      </c>
      <c r="H49" s="20" t="s">
        <v>521</v>
      </c>
      <c r="I49" s="20">
        <v>5.49</v>
      </c>
      <c r="J49" s="21">
        <v>0.18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