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5360" windowHeight="9030" tabRatio="87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5725"/>
</workbook>
</file>

<file path=xl/calcChain.xml><?xml version="1.0" encoding="utf-8"?>
<calcChain xmlns="http://schemas.openxmlformats.org/spreadsheetml/2006/main">
  <c r="Q23" i="11"/>
  <c r="AU88"/>
  <c r="AP88"/>
  <c r="AF88"/>
  <c r="AA80"/>
  <c r="AA79"/>
  <c r="AA77"/>
  <c r="AA76"/>
  <c r="AA75"/>
  <c r="AA74"/>
  <c r="AA73"/>
  <c r="AA72"/>
  <c r="AA71"/>
  <c r="AA70"/>
  <c r="AA69"/>
  <c r="AA68"/>
  <c r="AU63"/>
  <c r="AP63"/>
  <c r="V23"/>
  <c r="AA31"/>
  <c r="AA30"/>
  <c r="AA29"/>
  <c r="AA28"/>
  <c r="AA8"/>
  <c r="AA23" s="1"/>
  <c r="AA7"/>
  <c r="BG34" i="9" l="1"/>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U38"/>
  <c r="C38"/>
  <c r="CO37"/>
  <c r="BE37"/>
  <c r="AM37"/>
  <c r="U37"/>
  <c r="C37"/>
  <c r="CO36"/>
  <c r="BE36"/>
  <c r="AM36"/>
  <c r="C36"/>
  <c r="CO35"/>
  <c r="BE35"/>
  <c r="AM35"/>
  <c r="CO34"/>
  <c r="AM34"/>
  <c r="C34"/>
  <c r="C35" l="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U34" i="9" l="1"/>
  <c r="U35" l="1"/>
  <c r="U36" s="1"/>
  <c r="BE34"/>
  <c r="BW34" s="1"/>
  <c r="BW35" s="1"/>
  <c r="BW36" s="1"/>
  <c r="BW37" s="1"/>
  <c r="BW38" s="1"/>
  <c r="BW39" s="1"/>
  <c r="BW40" s="1"/>
  <c r="BW41" s="1"/>
  <c r="BW42" s="1"/>
  <c r="BW43" s="1"/>
</calcChain>
</file>

<file path=xl/sharedStrings.xml><?xml version="1.0" encoding="utf-8"?>
<sst xmlns="http://schemas.openxmlformats.org/spreadsheetml/2006/main" count="1028" uniqueCount="556">
  <si>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</si>
  <si>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</si>
  <si>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</si>
  <si>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</si>
  <si>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</si>
  <si>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</si>
  <si>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</si>
  <si>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</si>
  <si>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</si>
  <si>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</si>
  <si>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</si>
  <si>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</si>
  <si>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</si>
  <si>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</si>
  <si>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</si>
  <si>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</si>
  <si>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</si>
  <si>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</si>
  <si>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</si>
  <si>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</si>
  <si>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</si>
  <si>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</si>
  <si>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</si>
  <si>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</si>
  <si>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</si>
  <si>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</si>
  <si>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</si>
  <si>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</si>
  <si>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</si>
  <si>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</si>
  <si>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</si>
  <si>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</si>
  <si>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</si>
  <si>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</si>
  <si>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</si>
  <si>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</si>
  <si>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</si>
  <si>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</si>
  <si>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</si>
  <si>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</si>
  <si>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</si>
  <si>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</si>
  <si>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</si>
  <si>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</si>
  <si>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</si>
  <si>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</si>
  <si>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</si>
  <si>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</si>
  <si>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</si>
  <si>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</si>
  <si>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</si>
  <si>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</si>
  <si>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</si>
  <si>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</si>
  <si>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</si>
  <si>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</si>
  <si>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</si>
  <si>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</si>
  <si>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</si>
  <si>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</si>
  <si>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</si>
  <si>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</si>
  <si>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</si>
  <si>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</si>
  <si>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</si>
  <si>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</si>
  <si>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</si>
  <si>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</si>
  <si>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</si>
  <si>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</si>
  <si>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</si>
  <si>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</si>
  <si>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</si>
  <si>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</si>
  <si>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</si>
  <si>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</si>
  <si>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</si>
  <si>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</si>
  <si>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</si>
  <si>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</si>
  <si>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</si>
  <si>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</si>
  <si>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日高村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</si>
  <si>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</si>
  <si>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</si>
  <si>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</si>
  <si>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</si>
  <si>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</si>
  <si>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</si>
  <si>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</si>
  <si>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</si>
  <si>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</si>
  <si>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</si>
  <si>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</si>
  <si>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</si>
  <si>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</si>
  <si>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</si>
  <si>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</si>
  <si>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</si>
  <si>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</si>
  <si>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</si>
  <si>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</si>
  <si>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</si>
  <si>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</si>
  <si>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</si>
  <si>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</si>
  <si>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</si>
  <si>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</si>
  <si>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</si>
  <si>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</si>
  <si>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</si>
  <si>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</si>
  <si>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</si>
  <si>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</si>
  <si>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</si>
  <si>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</si>
  <si>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</si>
  <si>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</si>
  <si>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</si>
  <si>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</si>
  <si>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</si>
  <si>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</si>
  <si>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</si>
  <si>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</si>
  <si>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</si>
  <si>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</si>
  <si>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</si>
  <si>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</si>
  <si>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</si>
  <si>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</si>
  <si>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</si>
  <si>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</si>
  <si>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</si>
  <si>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</si>
  <si>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</si>
  <si>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</si>
  <si>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</si>
  <si>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</si>
  <si>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</si>
  <si>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</si>
  <si>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</si>
  <si>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</si>
  <si>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</si>
  <si>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</si>
  <si>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</si>
  <si>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</si>
  <si>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</si>
  <si>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</si>
  <si>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</si>
  <si>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</si>
  <si>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</si>
  <si>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</si>
  <si>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</si>
  <si>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</si>
  <si>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</si>
  <si>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</si>
  <si>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</si>
  <si>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</si>
  <si>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</si>
  <si>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</si>
  <si>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</si>
  <si>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</si>
  <si>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</si>
  <si>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</si>
  <si>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</si>
  <si>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</si>
  <si>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</si>
  <si>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</si>
  <si>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</si>
  <si>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</si>
  <si>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</si>
  <si>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</si>
  <si>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</si>
  <si>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</si>
  <si>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</si>
  <si>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</si>
  <si>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</si>
  <si>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</si>
  <si>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</si>
  <si>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</si>
  <si>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</si>
  <si>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</si>
  <si>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</si>
  <si>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</si>
  <si>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</si>
  <si>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</si>
  <si>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</si>
  <si>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</si>
  <si>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</si>
  <si>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</si>
  <si>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</si>
  <si>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</si>
  <si>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</si>
  <si>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高知県日高村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</si>
  <si>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</si>
  <si>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</si>
  <si>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</si>
  <si>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</si>
  <si>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</si>
  <si>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</si>
  <si>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</si>
  <si>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</si>
  <si>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</si>
  <si>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</si>
  <si>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</si>
  <si>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</si>
  <si>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</si>
  <si>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</si>
  <si>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</si>
  <si>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</si>
  <si>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</si>
  <si>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</si>
  <si>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</si>
  <si>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</si>
  <si>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</si>
  <si>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</si>
  <si>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</si>
  <si>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</si>
  <si>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</si>
  <si>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</si>
  <si>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</si>
  <si>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</si>
  <si>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</si>
  <si>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</si>
  <si>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</si>
  <si>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</si>
  <si>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</si>
  <si>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</si>
  <si>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</si>
  <si>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</si>
  <si>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</si>
  <si>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</si>
  <si>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</si>
  <si>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</si>
  <si>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</si>
  <si>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</si>
  <si>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</si>
  <si>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</si>
  <si>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</si>
  <si>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</si>
  <si>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</si>
  <si>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</si>
  <si>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</si>
  <si>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</si>
  <si>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</si>
  <si>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</si>
  <si>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</si>
  <si>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</si>
  <si>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</si>
  <si>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</si>
  <si>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</si>
  <si>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</si>
  <si>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</si>
  <si>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</si>
  <si>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</si>
  <si>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</si>
  <si>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</si>
  <si>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</si>
  <si>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</si>
  <si>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</si>
  <si>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</si>
  <si>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</si>
  <si>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</si>
  <si>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</si>
  <si>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</si>
  <si>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</si>
  <si>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</si>
  <si>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</si>
  <si>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</si>
  <si>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</si>
  <si>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</si>
  <si>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</si>
  <si>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</si>
  <si>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</si>
  <si>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</si>
  <si>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</si>
  <si>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</si>
  <si>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</si>
  <si>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</si>
  <si>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</si>
  <si>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</si>
  <si>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</si>
  <si>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</si>
  <si>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</si>
  <si>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</si>
  <si>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</si>
  <si>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</si>
  <si>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</si>
  <si>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</si>
  <si>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</si>
  <si>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</si>
  <si>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</si>
  <si>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</si>
  <si>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</si>
  <si>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</si>
  <si>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</si>
  <si>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</si>
  <si>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</si>
  <si>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</si>
  <si>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</si>
  <si>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</si>
  <si>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</si>
  <si>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</si>
  <si>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</si>
  <si>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</si>
  <si>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</si>
  <si>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</si>
  <si>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</si>
  <si>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</si>
  <si>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</si>
  <si>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</si>
  <si>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</si>
  <si>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</si>
  <si>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</si>
  <si>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</si>
  <si>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</si>
  <si>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</si>
  <si>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</si>
  <si>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</si>
  <si>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</si>
  <si>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</si>
  <si>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</si>
  <si>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</si>
  <si>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</si>
  <si>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</si>
  <si>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</si>
  <si>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</si>
  <si>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</si>
  <si>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</si>
  <si>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</si>
  <si>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</si>
  <si>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</si>
  <si>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</si>
  <si>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</si>
  <si>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</si>
  <si>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</si>
  <si>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</si>
  <si>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</si>
  <si>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</si>
  <si>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</si>
  <si>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</si>
  <si>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高知県日高村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</si>
  <si>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</si>
  <si>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</si>
  <si>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</si>
  <si>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</si>
  <si>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</si>
  <si>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</si>
  <si>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</si>
  <si>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</si>
  <si>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</si>
  <si>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</si>
  <si>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</si>
  <si>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</si>
  <si>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</si>
  <si>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</si>
  <si>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</si>
  <si>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</si>
  <si>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</si>
  <si>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</si>
  <si>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</si>
  <si>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</si>
  <si>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</si>
  <si>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</si>
  <si>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</si>
  <si>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</si>
  <si>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</si>
  <si>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</si>
  <si>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</si>
  <si>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</si>
  <si>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</si>
  <si>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</si>
  <si>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</si>
  <si>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</si>
  <si>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</si>
  <si>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</si>
  <si>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</si>
  <si>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</si>
  <si>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</si>
  <si>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</si>
  <si>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</si>
  <si>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</si>
  <si>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</si>
  <si>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</si>
  <si>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</si>
  <si>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</si>
  <si>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</si>
  <si>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</si>
  <si>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</si>
  <si>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</si>
  <si>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</si>
  <si>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</si>
  <si>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</si>
  <si>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</si>
  <si>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</si>
  <si>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</si>
  <si>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</si>
  <si>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</si>
  <si>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</si>
  <si>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</si>
  <si>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</si>
  <si>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</si>
  <si>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</si>
  <si>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</si>
  <si>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</si>
  <si>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</si>
  <si>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</si>
  <si>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</si>
  <si>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</si>
  <si>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</si>
  <si>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</si>
  <si>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</si>
  <si>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</si>
  <si>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</si>
  <si>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</si>
  <si>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</si>
  <si>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</si>
  <si>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</si>
  <si>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</si>
  <si>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</si>
  <si>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</si>
  <si>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</si>
  <si>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</si>
  <si>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</si>
  <si>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</si>
  <si>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</si>
  <si>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</si>
  <si>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</si>
  <si>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</si>
  <si>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</si>
  <si>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</si>
  <si>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</si>
  <si>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</si>
  <si>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</si>
  <si>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</si>
  <si>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</si>
  <si>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</si>
  <si>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</si>
  <si>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</si>
  <si>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国民健康保険特別会計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</si>
  <si>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</si>
  <si>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</si>
  <si>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</si>
  <si>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</si>
  <si>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</si>
  <si>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</si>
  <si>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</si>
  <si>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</si>
  <si>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</si>
  <si>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</si>
  <si>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</si>
  <si>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</si>
  <si>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</si>
  <si>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</si>
  <si>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</si>
  <si>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</si>
  <si>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</si>
  <si>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</si>
  <si>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</si>
  <si>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</si>
  <si>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</si>
  <si>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</si>
  <si>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</si>
  <si>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</si>
  <si>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</si>
  <si>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</si>
  <si>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</si>
  <si>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</si>
  <si>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</si>
  <si>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</si>
  <si>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</si>
  <si>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</si>
  <si>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</si>
  <si>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</si>
  <si>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</si>
  <si>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</si>
  <si>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</si>
  <si>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</si>
  <si>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</si>
  <si>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</si>
  <si>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</si>
  <si>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</si>
  <si>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</si>
  <si>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</si>
  <si>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</si>
  <si>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</si>
  <si>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</si>
  <si>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</si>
  <si>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</si>
  <si>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</si>
  <si>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</si>
  <si>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</si>
  <si>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</si>
  <si>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</si>
  <si>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</si>
  <si>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</si>
  <si>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</si>
  <si>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</si>
  <si>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</si>
  <si>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</si>
  <si>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</si>
  <si>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</si>
  <si>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</si>
  <si>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</si>
  <si>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</si>
  <si>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</si>
  <si>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</si>
  <si>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</si>
  <si>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</si>
  <si>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</si>
  <si>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</si>
  <si>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</si>
  <si>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</si>
  <si>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</si>
  <si>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</si>
  <si>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</si>
  <si>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</si>
  <si>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</si>
  <si>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</si>
  <si>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</si>
  <si>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</si>
  <si>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11.58</t>
  </si>
  <si>
    <t>一般会計</t>
  </si>
  <si>
    <t>住宅新築資金等特別会計</t>
  </si>
  <si>
    <t>簡易水道特別会計</t>
  </si>
  <si>
    <t>後期高齢者医療特別会計</t>
  </si>
  <si>
    <t>介護保険特別会計</t>
  </si>
  <si>
    <t>国民健康保険特別会計</t>
  </si>
  <si>
    <t>その他会計（赤字）</t>
  </si>
  <si>
    <t>その他会計（黒字）</t>
  </si>
  <si>
    <t>こうち人づくり広域連合</t>
  </si>
  <si>
    <t>高知県後期高齢者医療広域連合(一般会計)</t>
  </si>
  <si>
    <t>高知県後期高齢者医療広域連合(後期高齢者医療特別会計)</t>
  </si>
  <si>
    <t>高知県広域食肉センター事務組合</t>
  </si>
  <si>
    <t>高知県市町村総合事務組合(一般会計)</t>
  </si>
  <si>
    <t>高知県市町村総合事務組合(交通災害共済事業督特別事務組合)</t>
  </si>
  <si>
    <t>高知県市町村総合事務組合(会館建設事業特別会計)</t>
  </si>
  <si>
    <t>高知中央西部焼却処理事務組合</t>
  </si>
  <si>
    <t>仁淀消防組合</t>
  </si>
  <si>
    <t>仁淀川下流衛生事務組合</t>
  </si>
  <si>
    <t>仁淀川広域市町村圏事務組合</t>
  </si>
  <si>
    <t>仁淀川中央清掃事務組合</t>
  </si>
  <si>
    <t>日高村佐川町学校組合</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</si>
  <si>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</si>
  <si>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</si>
  <si>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</si>
  <si>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</si>
  <si>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</si>
  <si>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</si>
  <si>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</si>
  <si>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</si>
  <si>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</si>
  <si>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</si>
  <si>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</si>
  <si>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</si>
  <si>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将来負担比率及び実質公債費比率は、類似団体と比較して低い水準にあり、近年横ばいとなっている。しかし、今後予定されている治水対策事業及び庁舎建設事業の大型事業により、実質公債比率及び将来負担比率は悪化してくることが予想されており、これまで以上に公債費の適正化に取り組んでいく必要がある。</t>
    <rPh sb="1" eb="3">
      <t>ショウライ</t>
    </rPh>
    <rPh sb="3" eb="5">
      <t>フタン</t>
    </rPh>
    <rPh sb="5" eb="7">
      <t>ヒリツ</t>
    </rPh>
    <rPh sb="7" eb="8">
      <t>オヨ</t>
    </rPh>
    <rPh sb="51" eb="53">
      <t>コンゴ</t>
    </rPh>
    <rPh sb="53" eb="55">
      <t>ヨテイ</t>
    </rPh>
    <rPh sb="60" eb="62">
      <t>チスイ</t>
    </rPh>
    <rPh sb="62" eb="64">
      <t>タイサク</t>
    </rPh>
    <rPh sb="64" eb="66">
      <t>ジギョウ</t>
    </rPh>
    <rPh sb="66" eb="67">
      <t>オヨ</t>
    </rPh>
    <rPh sb="68" eb="70">
      <t>チョウシャ</t>
    </rPh>
    <rPh sb="70" eb="72">
      <t>ケンセツ</t>
    </rPh>
    <rPh sb="72" eb="74">
      <t>ジギョウ</t>
    </rPh>
    <rPh sb="75" eb="77">
      <t>オオガタ</t>
    </rPh>
    <rPh sb="77" eb="79">
      <t>ジギョウ</t>
    </rPh>
    <rPh sb="83" eb="85">
      <t>ジッシツ</t>
    </rPh>
    <rPh sb="85" eb="87">
      <t>コウサイ</t>
    </rPh>
    <rPh sb="87" eb="89">
      <t>ヒリツ</t>
    </rPh>
    <rPh sb="89" eb="90">
      <t>オヨ</t>
    </rPh>
    <rPh sb="91" eb="93">
      <t>ショウライ</t>
    </rPh>
    <rPh sb="93" eb="95">
      <t>フタン</t>
    </rPh>
    <rPh sb="95" eb="97">
      <t>ヒリツ</t>
    </rPh>
    <rPh sb="98" eb="100">
      <t>アッカ</t>
    </rPh>
    <rPh sb="107" eb="109">
      <t>ヨソウ</t>
    </rPh>
    <rPh sb="119" eb="121">
      <t>イジョウ</t>
    </rPh>
    <rPh sb="122" eb="125">
      <t>コウサイヒ</t>
    </rPh>
    <rPh sb="126" eb="129">
      <t>テキセイカ</t>
    </rPh>
    <rPh sb="130" eb="131">
      <t>ト</t>
    </rPh>
    <rPh sb="132" eb="133">
      <t>ク</t>
    </rPh>
    <rPh sb="137" eb="139">
      <t>ヒツヨウ</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</si>
</sst>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6.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7"/>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92021</c:v>
                </c:pt>
                <c:pt idx="1">
                  <c:v>94828</c:v>
                </c:pt>
                <c:pt idx="2">
                  <c:v>119674</c:v>
                </c:pt>
                <c:pt idx="3">
                  <c:v>119685</c:v>
                </c:pt>
                <c:pt idx="4">
                  <c:v>109920</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143059</c:v>
                </c:pt>
                <c:pt idx="1">
                  <c:v>128460</c:v>
                </c:pt>
                <c:pt idx="2">
                  <c:v>110057</c:v>
                </c:pt>
                <c:pt idx="3">
                  <c:v>128267</c:v>
                </c:pt>
                <c:pt idx="4">
                  <c:v>116177</c:v>
                </c:pt>
              </c:numCache>
            </c:numRef>
          </c:val>
        </c:ser>
        <c:marker val="1"/>
        <c:axId val="121599104"/>
        <c:axId val="121600256"/>
      </c:lineChart>
      <c:catAx>
        <c:axId val="121599104"/>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600256"/>
        <c:crosses val="autoZero"/>
        <c:auto val="1"/>
        <c:lblAlgn val="ctr"/>
        <c:lblOffset val="100"/>
        <c:tickLblSkip val="1"/>
        <c:tickMarkSkip val="1"/>
      </c:catAx>
      <c:valAx>
        <c:axId val="121600256"/>
        <c:scaling>
          <c:orientation val="minMax"/>
          <c:max val="18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27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599104"/>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18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2.17</c:v>
                </c:pt>
                <c:pt idx="1">
                  <c:v>4.74</c:v>
                </c:pt>
                <c:pt idx="2">
                  <c:v>1.94</c:v>
                </c:pt>
                <c:pt idx="3">
                  <c:v>2.2599999999999998</c:v>
                </c:pt>
                <c:pt idx="4">
                  <c:v>2.14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24.81</c:v>
                </c:pt>
                <c:pt idx="1">
                  <c:v>32.020000000000003</c:v>
                </c:pt>
                <c:pt idx="2">
                  <c:v>23.44</c:v>
                </c:pt>
                <c:pt idx="3">
                  <c:v>28.71</c:v>
                </c:pt>
                <c:pt idx="4">
                  <c:v>28.03</c:v>
                </c:pt>
              </c:numCache>
            </c:numRef>
          </c:val>
        </c:ser>
        <c:gapWidth val="250"/>
        <c:overlap val="100"/>
        <c:axId val="131098496"/>
        <c:axId val="131100032"/>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7.12</c:v>
                </c:pt>
                <c:pt idx="1">
                  <c:v>9.1999999999999993</c:v>
                </c:pt>
                <c:pt idx="2">
                  <c:v>-11.58</c:v>
                </c:pt>
                <c:pt idx="3">
                  <c:v>5.49</c:v>
                </c:pt>
                <c:pt idx="4">
                  <c:v>0.18</c:v>
                </c:pt>
              </c:numCache>
            </c:numRef>
          </c:val>
        </c:ser>
        <c:marker val="1"/>
        <c:axId val="131098496"/>
        <c:axId val="131100032"/>
      </c:lineChart>
      <c:catAx>
        <c:axId val="131098496"/>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1100032"/>
        <c:crosses val="autoZero"/>
        <c:auto val="1"/>
        <c:lblAlgn val="ctr"/>
        <c:lblOffset val="100"/>
        <c:tickLblSkip val="1"/>
        <c:tickMarkSkip val="1"/>
      </c:catAx>
      <c:valAx>
        <c:axId val="131100032"/>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09849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513"/>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1.28</c:v>
                </c:pt>
                <c:pt idx="2">
                  <c:v>#N/A</c:v>
                </c:pt>
                <c:pt idx="3">
                  <c:v>0.6</c:v>
                </c:pt>
                <c:pt idx="4">
                  <c:v>#N/A</c:v>
                </c:pt>
                <c:pt idx="5">
                  <c:v>2.4</c:v>
                </c:pt>
                <c:pt idx="6">
                  <c:v>#N/A</c:v>
                </c:pt>
                <c:pt idx="7">
                  <c:v>0.01</c:v>
                </c:pt>
                <c:pt idx="8">
                  <c:v>#N/A</c:v>
                </c:pt>
                <c:pt idx="9">
                  <c:v>0.01</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0.03</c:v>
                </c:pt>
                <c:pt idx="2">
                  <c:v>#N/A</c:v>
                </c:pt>
                <c:pt idx="3">
                  <c:v>0</c:v>
                </c:pt>
                <c:pt idx="4">
                  <c:v>#N/A</c:v>
                </c:pt>
                <c:pt idx="5">
                  <c:v>0.08</c:v>
                </c:pt>
                <c:pt idx="6">
                  <c:v>#N/A</c:v>
                </c:pt>
                <c:pt idx="7">
                  <c:v>0</c:v>
                </c:pt>
                <c:pt idx="8">
                  <c:v>#N/A</c:v>
                </c:pt>
                <c:pt idx="9">
                  <c:v>0.06</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0.09</c:v>
                </c:pt>
                <c:pt idx="2">
                  <c:v>#N/A</c:v>
                </c:pt>
                <c:pt idx="3">
                  <c:v>0.11</c:v>
                </c:pt>
                <c:pt idx="4">
                  <c:v>#N/A</c:v>
                </c:pt>
                <c:pt idx="5">
                  <c:v>0.11</c:v>
                </c:pt>
                <c:pt idx="6">
                  <c:v>#N/A</c:v>
                </c:pt>
                <c:pt idx="7">
                  <c:v>0.08</c:v>
                </c:pt>
                <c:pt idx="8">
                  <c:v>#N/A</c:v>
                </c:pt>
                <c:pt idx="9">
                  <c:v>0.12</c:v>
                </c:pt>
              </c:numCache>
            </c:numRef>
          </c:val>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0.14000000000000001</c:v>
                </c:pt>
                <c:pt idx="2">
                  <c:v>#N/A</c:v>
                </c:pt>
                <c:pt idx="3">
                  <c:v>0.51</c:v>
                </c:pt>
                <c:pt idx="4">
                  <c:v>#N/A</c:v>
                </c:pt>
                <c:pt idx="5">
                  <c:v>0.21</c:v>
                </c:pt>
                <c:pt idx="6">
                  <c:v>#N/A</c:v>
                </c:pt>
                <c:pt idx="7">
                  <c:v>0</c:v>
                </c:pt>
                <c:pt idx="8">
                  <c:v>#N/A</c:v>
                </c:pt>
                <c:pt idx="9">
                  <c:v>0.15</c:v>
                </c:pt>
              </c:numCache>
            </c:numRef>
          </c:val>
        </c:ser>
        <c:ser>
          <c:idx val="8"/>
          <c:order val="8"/>
          <c:tx>
            <c:strRef>
              <c:f>データシート!$A$35</c:f>
              <c:strCache>
                <c:ptCount val="1"/>
                <c:pt idx="0">
                  <c:v>住宅新築資金等特別会計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0.66</c:v>
                </c:pt>
                <c:pt idx="2">
                  <c:v>#N/A</c:v>
                </c:pt>
                <c:pt idx="3">
                  <c:v>0.5</c:v>
                </c:pt>
                <c:pt idx="4">
                  <c:v>#N/A</c:v>
                </c:pt>
                <c:pt idx="5">
                  <c:v>0.39</c:v>
                </c:pt>
                <c:pt idx="6">
                  <c:v>#N/A</c:v>
                </c:pt>
                <c:pt idx="7">
                  <c:v>0.63</c:v>
                </c:pt>
                <c:pt idx="8">
                  <c:v>#N/A</c:v>
                </c:pt>
                <c:pt idx="9">
                  <c:v>0.97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1.5</c:v>
                </c:pt>
                <c:pt idx="2">
                  <c:v>#N/A</c:v>
                </c:pt>
                <c:pt idx="3">
                  <c:v>4.2300000000000004</c:v>
                </c:pt>
                <c:pt idx="4">
                  <c:v>#N/A</c:v>
                </c:pt>
                <c:pt idx="5">
                  <c:v>1.54</c:v>
                </c:pt>
                <c:pt idx="6">
                  <c:v>#N/A</c:v>
                </c:pt>
                <c:pt idx="7">
                  <c:v>1.62</c:v>
                </c:pt>
                <c:pt idx="8">
                  <c:v>#N/A</c:v>
                </c:pt>
                <c:pt idx="9">
                  <c:v>1.1599999999999999</c:v>
                </c:pt>
              </c:numCache>
            </c:numRef>
          </c:val>
        </c:ser>
        <c:overlap val="100"/>
        <c:axId val="133637632"/>
        <c:axId val="133639168"/>
      </c:barChart>
      <c:catAx>
        <c:axId val="13363763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639168"/>
        <c:crosses val="autoZero"/>
        <c:auto val="1"/>
        <c:lblAlgn val="ctr"/>
        <c:lblOffset val="100"/>
        <c:tickLblSkip val="1"/>
        <c:tickMarkSkip val="1"/>
      </c:catAx>
      <c:valAx>
        <c:axId val="13363916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637632"/>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73E-2"/>
          <c:y val="8.7976539589442848E-2"/>
          <c:w val="0.90356317136844178"/>
          <c:h val="0.63929618768328533"/>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326</c:v>
                </c:pt>
                <c:pt idx="5">
                  <c:v>325</c:v>
                </c:pt>
                <c:pt idx="8">
                  <c:v>335</c:v>
                </c:pt>
                <c:pt idx="11">
                  <c:v>340</c:v>
                </c:pt>
                <c:pt idx="14">
                  <c:v>325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c:v>
                </c:pt>
                <c:pt idx="3">
                  <c:v>3</c:v>
                </c:pt>
                <c:pt idx="6">
                  <c:v>3</c:v>
                </c:pt>
                <c:pt idx="9">
                  <c:v>3</c:v>
                </c:pt>
                <c:pt idx="12">
                  <c:v>15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51</c:v>
                </c:pt>
                <c:pt idx="3">
                  <c:v>43</c:v>
                </c:pt>
                <c:pt idx="6">
                  <c:v>41</c:v>
                </c:pt>
                <c:pt idx="9">
                  <c:v>30</c:v>
                </c:pt>
                <c:pt idx="12">
                  <c:v>26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35</c:v>
                </c:pt>
                <c:pt idx="3">
                  <c:v>33</c:v>
                </c:pt>
                <c:pt idx="6">
                  <c:v>33</c:v>
                </c:pt>
                <c:pt idx="9">
                  <c:v>34</c:v>
                </c:pt>
                <c:pt idx="12">
                  <c:v>34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407</c:v>
                </c:pt>
                <c:pt idx="3">
                  <c:v>392</c:v>
                </c:pt>
                <c:pt idx="6">
                  <c:v>386</c:v>
                </c:pt>
                <c:pt idx="9">
                  <c:v>378</c:v>
                </c:pt>
                <c:pt idx="12">
                  <c:v>397</c:v>
                </c:pt>
              </c:numCache>
            </c:numRef>
          </c:val>
        </c:ser>
        <c:gapWidth val="100"/>
        <c:overlap val="100"/>
        <c:axId val="72890240"/>
        <c:axId val="72891776"/>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171</c:v>
                </c:pt>
                <c:pt idx="2">
                  <c:v>#N/A</c:v>
                </c:pt>
                <c:pt idx="3">
                  <c:v>#N/A</c:v>
                </c:pt>
                <c:pt idx="4">
                  <c:v>146</c:v>
                </c:pt>
                <c:pt idx="5">
                  <c:v>#N/A</c:v>
                </c:pt>
                <c:pt idx="6">
                  <c:v>#N/A</c:v>
                </c:pt>
                <c:pt idx="7">
                  <c:v>128</c:v>
                </c:pt>
                <c:pt idx="8">
                  <c:v>#N/A</c:v>
                </c:pt>
                <c:pt idx="9">
                  <c:v>#N/A</c:v>
                </c:pt>
                <c:pt idx="10">
                  <c:v>105</c:v>
                </c:pt>
                <c:pt idx="11">
                  <c:v>#N/A</c:v>
                </c:pt>
                <c:pt idx="12">
                  <c:v>#N/A</c:v>
                </c:pt>
                <c:pt idx="13">
                  <c:v>147</c:v>
                </c:pt>
                <c:pt idx="14">
                  <c:v>#N/A</c:v>
                </c:pt>
              </c:numCache>
            </c:numRef>
          </c:val>
        </c:ser>
        <c:marker val="1"/>
        <c:axId val="72890240"/>
        <c:axId val="72891776"/>
      </c:lineChart>
      <c:catAx>
        <c:axId val="7289024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2891776"/>
        <c:crosses val="autoZero"/>
        <c:auto val="1"/>
        <c:lblAlgn val="ctr"/>
        <c:lblOffset val="100"/>
        <c:tickLblSkip val="1"/>
        <c:tickMarkSkip val="1"/>
      </c:catAx>
      <c:valAx>
        <c:axId val="7289177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890240"/>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673"/>
          <c:h val="0.58918212773855383"/>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2984</c:v>
                </c:pt>
                <c:pt idx="5">
                  <c:v>2908</c:v>
                </c:pt>
                <c:pt idx="8">
                  <c:v>2865</c:v>
                </c:pt>
                <c:pt idx="11">
                  <c:v>2764</c:v>
                </c:pt>
                <c:pt idx="14">
                  <c:v>2754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129</c:v>
                </c:pt>
                <c:pt idx="5">
                  <c:v>105</c:v>
                </c:pt>
                <c:pt idx="8">
                  <c:v>70</c:v>
                </c:pt>
                <c:pt idx="11">
                  <c:v>64</c:v>
                </c:pt>
                <c:pt idx="14">
                  <c:v>51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1392</c:v>
                </c:pt>
                <c:pt idx="5">
                  <c:v>1582</c:v>
                </c:pt>
                <c:pt idx="8">
                  <c:v>1826</c:v>
                </c:pt>
                <c:pt idx="11">
                  <c:v>1932</c:v>
                </c:pt>
                <c:pt idx="14">
                  <c:v>2196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2</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437</c:v>
                </c:pt>
                <c:pt idx="3">
                  <c:v>455</c:v>
                </c:pt>
                <c:pt idx="6">
                  <c:v>411</c:v>
                </c:pt>
                <c:pt idx="9">
                  <c:v>376</c:v>
                </c:pt>
                <c:pt idx="12">
                  <c:v>312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149</c:v>
                </c:pt>
                <c:pt idx="3">
                  <c:v>192</c:v>
                </c:pt>
                <c:pt idx="6">
                  <c:v>164</c:v>
                </c:pt>
                <c:pt idx="9">
                  <c:v>148</c:v>
                </c:pt>
                <c:pt idx="12">
                  <c:v>133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495</c:v>
                </c:pt>
                <c:pt idx="3">
                  <c:v>481</c:v>
                </c:pt>
                <c:pt idx="6">
                  <c:v>483</c:v>
                </c:pt>
                <c:pt idx="9">
                  <c:v>470</c:v>
                </c:pt>
                <c:pt idx="12">
                  <c:v>452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8</c:v>
                </c:pt>
                <c:pt idx="3">
                  <c:v>6</c:v>
                </c:pt>
                <c:pt idx="6">
                  <c:v>3</c:v>
                </c:pt>
                <c:pt idx="9">
                  <c:v>51</c:v>
                </c:pt>
                <c:pt idx="12">
                  <c:v>77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3364</c:v>
                </c:pt>
                <c:pt idx="3">
                  <c:v>3186</c:v>
                </c:pt>
                <c:pt idx="6">
                  <c:v>3174</c:v>
                </c:pt>
                <c:pt idx="9">
                  <c:v>3110</c:v>
                </c:pt>
                <c:pt idx="12">
                  <c:v>3012</c:v>
                </c:pt>
              </c:numCache>
            </c:numRef>
          </c:val>
        </c:ser>
        <c:gapWidth val="100"/>
        <c:overlap val="100"/>
        <c:axId val="73047424"/>
        <c:axId val="73077888"/>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er>
        <c:marker val="1"/>
        <c:axId val="73047424"/>
        <c:axId val="73077888"/>
      </c:lineChart>
      <c:catAx>
        <c:axId val="7304742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3077888"/>
        <c:crosses val="autoZero"/>
        <c:auto val="1"/>
        <c:lblAlgn val="ctr"/>
        <c:lblOffset val="100"/>
        <c:tickLblSkip val="1"/>
        <c:tickMarkSkip val="1"/>
      </c:catAx>
      <c:valAx>
        <c:axId val="7307788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047424"/>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1"/>
          <c:y val="4.9232005384860722E-2"/>
          <c:w val="0.84484011943744131"/>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{EE94A3AD-D90D-49FC-BCF9-2E3F1F6034B3}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{D0F90400-334F-44C8-AC53-02A16F1F5C7A}</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{AFC1262E-652C-40B6-A5AF-F8477DE952F0}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{5596B130-B461-47F1-AD9E-B460771DAADE}</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{C9400E0E-1EEA-4ACD-98B2-56DC7BC5F308}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{45E25CBB-88CF-4025-9A60-58788F2009F5}</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{022A6D83-DFE4-4C15-B0EB-12E668636A3C}</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{13E36B79-68DD-4B40-8C2F-1E7DBE030C25}</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{C9A1A43A-B4BA-410C-B77C-35CDB2401BBE}</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{474FAAE9-550D-40A1-9047-C53390C68931}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axId val="73439104"/>
        <c:axId val="73449472"/>
      </c:scatterChart>
      <c:valAx>
        <c:axId val="73439104"/>
        <c:scaling>
          <c:orientation val="minMax"/>
        </c:scaling>
        <c:axPos val="b"/>
        <c:title>
          <c:tx>
            <c:rich>
              <a:bodyPr/>
              <a:lstStyle/>
              <a:p>
                <a:pPr>
                  <a:defRPr/>
                </a:pPr>
                <a:r>
                  <a:rPr lang="ja-JP" altLang="en-US" sz="1050" b="0"/>
                  <a:t>有形固定資産減価償却率</a:t>
                </a:r>
              </a:p>
            </c:rich>
          </c:tx>
          <c:layout>
            <c:manualLayout>
              <c:xMode val="edge"/>
              <c:yMode val="edge"/>
              <c:x val="0.41341553300957212"/>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449472"/>
        <c:crosses val="autoZero"/>
        <c:crossBetween val="midCat"/>
      </c:valAx>
      <c:valAx>
        <c:axId val="73449472"/>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73439104"/>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2"/>
          <c:y val="4.7118521949462235E-2"/>
          <c:w val="0.84704431781868605"/>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extLst>
                <c:ext xmlns:c15="http://schemas.microsoft.com/office/drawing/2012/chart" uri="{CE6537A1-D6FC-4f65-9D91-7224C49458BB}">
                  <c15:dlblFieldTable>
                    <c15:dlblFTEntry>
                      <c15:txfldGUID>{A8CDD136-BFD2-48A5-8141-D13F8BEA3A73}</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extLst>
                <c:ext xmlns:c15="http://schemas.microsoft.com/office/drawing/2012/chart" uri="{CE6537A1-D6FC-4f65-9D91-7224C49458BB}">
                  <c15:dlblFieldTable>
                    <c15:dlblFTEntry>
                      <c15:txfldGUID>{A8090C9E-E65E-46A6-B463-F9DF85CD5FEC}</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extLst>
                <c:ext xmlns:c15="http://schemas.microsoft.com/office/drawing/2012/chart" uri="{CE6537A1-D6FC-4f65-9D91-7224C49458BB}">
                  <c15:dlblFieldTable>
                    <c15:dlblFTEntry>
                      <c15:txfldGUID>{A8B3D7C3-532E-46EF-84D0-FD1BA54A5FAB}</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extLst>
                <c:ext xmlns:c15="http://schemas.microsoft.com/office/drawing/2012/chart" uri="{CE6537A1-D6FC-4f65-9D91-7224C49458BB}">
                  <c15:dlblFieldTable>
                    <c15:dlblFTEntry>
                      <c15:txfldGUID>{511A4FAE-9BA7-4F41-AA86-1FF729254CA9}</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extLst>
                <c:ext xmlns:c15="http://schemas.microsoft.com/office/drawing/2012/chart" uri="{CE6537A1-D6FC-4f65-9D91-7224C49458BB}">
                  <c15:dlblFieldTable>
                    <c15:dlblFTEntry>
                      <c15:txfldGUID>{B7C06310-5472-4207-A2CC-36AF3BCC96F3}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11.2</c:v>
                </c:pt>
                <c:pt idx="1">
                  <c:v>9.6</c:v>
                </c:pt>
                <c:pt idx="2">
                  <c:v>8.6</c:v>
                </c:pt>
                <c:pt idx="3">
                  <c:v>7.4</c:v>
                </c:pt>
                <c:pt idx="4">
                  <c:v>7.4</c:v>
                </c:pt>
              </c:numCache>
            </c:numRef>
          </c:xVal>
          <c:yVal>
            <c:numRef>
              <c:f>公会計指標分析・財政指標組合せ分析表!$K$73:$O$73</c:f>
              <c:numCache>
                <c:formatCode>#,##0.0;"▲ "#,##0.0</c:formatCode>
                <c:ptCount val="5"/>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extLst>
                <c:ext xmlns:c15="http://schemas.microsoft.com/office/drawing/2012/chart" uri="{CE6537A1-D6FC-4f65-9D91-7224C49458BB}">
                  <c15:layout/>
                  <c15:dlblFieldTable>
                    <c15:dlblFTEntry>
                      <c15:txfldGUID>{6656C06E-CD3A-41CB-957B-5A4F69526004}</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extLst>
                <c:ext xmlns:c15="http://schemas.microsoft.com/office/drawing/2012/chart" uri="{CE6537A1-D6FC-4f65-9D91-7224C49458BB}">
                  <c15:layout/>
                  <c15:dlblFieldTable>
                    <c15:dlblFTEntry>
                      <c15:txfldGUID>{5A35A89B-0476-4DCE-92A1-3704C8BEF84C}</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extLst>
                <c:ext xmlns:c15="http://schemas.microsoft.com/office/drawing/2012/chart" uri="{CE6537A1-D6FC-4f65-9D91-7224C49458BB}">
                  <c15:layout/>
                  <c15:dlblFieldTable>
                    <c15:dlblFTEntry>
                      <c15:txfldGUID>{9694B4A3-44CE-4414-B009-E04683F943F7}</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extLst>
                <c:ext xmlns:c15="http://schemas.microsoft.com/office/drawing/2012/chart" uri="{CE6537A1-D6FC-4f65-9D91-7224C49458BB}">
                  <c15:layout/>
                  <c15:dlblFieldTable>
                    <c15:dlblFTEntry>
                      <c15:txfldGUID>{4C157219-8246-4D91-A822-2D6D0A6946AA}</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extLst>
                <c:ext xmlns:c15="http://schemas.microsoft.com/office/drawing/2012/chart" uri="{CE6537A1-D6FC-4f65-9D91-7224C49458BB}">
                  <c15:layout/>
                  <c15:dlblFieldTable>
                    <c15:dlblFTEntry>
                      <c15:txfldGUID>{4D4712A2-ABA9-4854-A208-7D9409EC16D1}</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12.6</c:v>
                </c:pt>
                <c:pt idx="1">
                  <c:v>11.4</c:v>
                </c:pt>
                <c:pt idx="2">
                  <c:v>10.5</c:v>
                </c:pt>
                <c:pt idx="3">
                  <c:v>9.5</c:v>
                </c:pt>
                <c:pt idx="4">
                  <c:v>8.6999999999999993</c:v>
                </c:pt>
              </c:numCache>
            </c:numRef>
          </c:xVal>
          <c:yVal>
            <c:numRef>
              <c:f>公会計指標分析・財政指標組合せ分析表!$K$77:$O$77</c:f>
              <c:numCache>
                <c:formatCode>#,##0.0;"▲ "#,##0.0</c:formatCode>
                <c:ptCount val="5"/>
                <c:pt idx="0">
                  <c:v>38.6</c:v>
                </c:pt>
                <c:pt idx="1">
                  <c:v>28.4</c:v>
                </c:pt>
                <c:pt idx="2">
                  <c:v>20.5</c:v>
                </c:pt>
                <c:pt idx="3">
                  <c:v>17.899999999999999</c:v>
                </c:pt>
                <c:pt idx="4">
                  <c:v>27</c:v>
                </c:pt>
              </c:numCache>
            </c:numRef>
          </c:yVal>
        </c:ser>
        <c:axId val="73474816"/>
        <c:axId val="73476736"/>
      </c:scatterChart>
      <c:valAx>
        <c:axId val="73474816"/>
        <c:scaling>
          <c:orientation val="minMax"/>
          <c:max val="13"/>
          <c:min val="8.4"/>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476736"/>
        <c:crosses val="autoZero"/>
        <c:crossBetween val="midCat"/>
      </c:valAx>
      <c:valAx>
        <c:axId val="73476736"/>
        <c:scaling>
          <c:orientation val="minMax"/>
          <c:max val="43"/>
          <c:min val="15"/>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1E-2"/>
              <c:y val="0.25119654160876936"/>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73474816"/>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33" l="0.70000000000000029" r="0.70000000000000029" t="0.75000000000000033" header="0.30000000000000016" footer="0.30000000000000016"/>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2" Type="http://schemas.openxmlformats.org/officeDocument/2006/relationships/chart" Target="../charts/chart7.xml" />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高知県日高村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b="0" i="0" baseline="0">
              <a:solidFill>
                <a:sysClr val="windowText" lastClr="000000"/>
              </a:solidFill>
              <a:effectLst/>
              <a:latin typeface="+mn-lt"/>
              <a:ea typeface="+mn-ea"/>
              <a:cs typeface="+mn-cs"/>
            </a:rPr>
            <a:t>　</a:t>
          </a:r>
          <a:r>
            <a:rPr lang="ja-JP" altLang="ja-JP" sz="1050" b="0" i="0" baseline="0">
              <a:solidFill>
                <a:sysClr val="windowText" lastClr="000000"/>
              </a:solidFill>
              <a:effectLst/>
              <a:latin typeface="+mn-lt"/>
              <a:ea typeface="+mn-ea"/>
              <a:cs typeface="+mn-cs"/>
            </a:rPr>
            <a:t>元利償還金・・・</a:t>
          </a:r>
          <a:r>
            <a:rPr lang="en-US" altLang="ja-JP" sz="1050" b="0" i="0" baseline="0">
              <a:solidFill>
                <a:sysClr val="windowText" lastClr="000000"/>
              </a:solidFill>
              <a:effectLst/>
              <a:latin typeface="+mn-lt"/>
              <a:ea typeface="+mn-ea"/>
              <a:cs typeface="+mn-cs"/>
            </a:rPr>
            <a:t>H19</a:t>
          </a:r>
          <a:r>
            <a:rPr lang="ja-JP" altLang="ja-JP" sz="1050" b="0" i="0" baseline="0">
              <a:solidFill>
                <a:sysClr val="windowText" lastClr="000000"/>
              </a:solidFill>
              <a:effectLst/>
              <a:latin typeface="+mn-lt"/>
              <a:ea typeface="+mn-ea"/>
              <a:cs typeface="+mn-cs"/>
            </a:rPr>
            <a:t>年度～</a:t>
          </a:r>
          <a:r>
            <a:rPr lang="en-US" altLang="ja-JP" sz="1050" b="0" i="0" baseline="0">
              <a:solidFill>
                <a:sysClr val="windowText" lastClr="000000"/>
              </a:solidFill>
              <a:effectLst/>
              <a:latin typeface="+mn-lt"/>
              <a:ea typeface="+mn-ea"/>
              <a:cs typeface="+mn-cs"/>
            </a:rPr>
            <a:t>21</a:t>
          </a:r>
          <a:r>
            <a:rPr lang="ja-JP" altLang="ja-JP" sz="1050" b="0" i="0" baseline="0">
              <a:solidFill>
                <a:sysClr val="windowText" lastClr="000000"/>
              </a:solidFill>
              <a:effectLst/>
              <a:latin typeface="+mn-lt"/>
              <a:ea typeface="+mn-ea"/>
              <a:cs typeface="+mn-cs"/>
            </a:rPr>
            <a:t>年度の</a:t>
          </a:r>
          <a:r>
            <a:rPr lang="en-US" altLang="ja-JP" sz="1050" b="0" i="0" baseline="0">
              <a:solidFill>
                <a:sysClr val="windowText" lastClr="000000"/>
              </a:solidFill>
              <a:effectLst/>
              <a:latin typeface="+mn-lt"/>
              <a:ea typeface="+mn-ea"/>
              <a:cs typeface="+mn-cs"/>
            </a:rPr>
            <a:t>3</a:t>
          </a:r>
          <a:r>
            <a:rPr lang="ja-JP" altLang="ja-JP" sz="1050" b="0" i="0" baseline="0">
              <a:solidFill>
                <a:sysClr val="windowText" lastClr="000000"/>
              </a:solidFill>
              <a:effectLst/>
              <a:latin typeface="+mn-lt"/>
              <a:ea typeface="+mn-ea"/>
              <a:cs typeface="+mn-cs"/>
            </a:rPr>
            <a:t>ヵ年にわたり利率の高い起債を繰上償還したことや起債の新規発行を抑制したことにより減少してきた</a:t>
          </a:r>
          <a:r>
            <a:rPr lang="ja-JP" altLang="en-US" sz="1050" b="0" i="0" baseline="0">
              <a:solidFill>
                <a:sysClr val="windowText" lastClr="000000"/>
              </a:solidFill>
              <a:effectLst/>
              <a:latin typeface="+mn-lt"/>
              <a:ea typeface="+mn-ea"/>
              <a:cs typeface="+mn-cs"/>
            </a:rPr>
            <a:t>が、</a:t>
          </a:r>
          <a:r>
            <a:rPr lang="en-US" altLang="ja-JP" sz="1050" b="0" i="0" baseline="0">
              <a:solidFill>
                <a:sysClr val="windowText" lastClr="000000"/>
              </a:solidFill>
              <a:effectLst/>
              <a:latin typeface="+mn-lt"/>
              <a:ea typeface="+mn-ea"/>
              <a:cs typeface="+mn-cs"/>
            </a:rPr>
            <a:t>H27</a:t>
          </a:r>
          <a:r>
            <a:rPr lang="ja-JP" altLang="en-US" sz="1050" b="0" i="0" baseline="0">
              <a:solidFill>
                <a:sysClr val="windowText" lastClr="000000"/>
              </a:solidFill>
              <a:effectLst/>
              <a:latin typeface="+mn-lt"/>
              <a:ea typeface="+mn-ea"/>
              <a:cs typeface="+mn-cs"/>
            </a:rPr>
            <a:t>年度より大型事業である中学校建設事業にかかる元金償還がはじまったことにより、増加した。</a:t>
          </a:r>
          <a:endParaRPr lang="ja-JP" altLang="ja-JP" sz="1200">
            <a:solidFill>
              <a:sysClr val="windowText" lastClr="000000"/>
            </a:solidFill>
            <a:effectLst/>
          </a:endParaRPr>
        </a:p>
        <a:p>
          <a:r>
            <a:rPr lang="ja-JP" altLang="en-US" sz="1050" b="0" i="0" baseline="0">
              <a:solidFill>
                <a:sysClr val="windowText" lastClr="000000"/>
              </a:solidFill>
              <a:effectLst/>
              <a:latin typeface="+mn-lt"/>
              <a:ea typeface="+mn-ea"/>
              <a:cs typeface="+mn-cs"/>
            </a:rPr>
            <a:t>　</a:t>
          </a:r>
          <a:r>
            <a:rPr lang="ja-JP" altLang="ja-JP" sz="1050" b="0" i="0" baseline="0">
              <a:solidFill>
                <a:sysClr val="windowText" lastClr="000000"/>
              </a:solidFill>
              <a:effectLst/>
              <a:latin typeface="+mn-lt"/>
              <a:ea typeface="+mn-ea"/>
              <a:cs typeface="+mn-cs"/>
            </a:rPr>
            <a:t>公営企業債の元利償還金に対する繰入金・・・簡易水道特別会計が全体を占め、横ばいで推移している。</a:t>
          </a:r>
          <a:endParaRPr lang="ja-JP" altLang="ja-JP" sz="1200">
            <a:solidFill>
              <a:sysClr val="windowText" lastClr="000000"/>
            </a:solidFill>
            <a:effectLst/>
          </a:endParaRPr>
        </a:p>
        <a:p>
          <a:r>
            <a:rPr lang="ja-JP" altLang="en-US" sz="1050" b="0" i="0" baseline="0">
              <a:solidFill>
                <a:sysClr val="windowText" lastClr="000000"/>
              </a:solidFill>
              <a:effectLst/>
              <a:latin typeface="+mn-lt"/>
              <a:ea typeface="+mn-ea"/>
              <a:cs typeface="+mn-cs"/>
            </a:rPr>
            <a:t>　</a:t>
          </a:r>
          <a:r>
            <a:rPr lang="ja-JP" altLang="ja-JP" sz="1050" b="0" i="0" baseline="0">
              <a:solidFill>
                <a:sysClr val="windowText" lastClr="000000"/>
              </a:solidFill>
              <a:effectLst/>
              <a:latin typeface="+mn-lt"/>
              <a:ea typeface="+mn-ea"/>
              <a:cs typeface="+mn-cs"/>
            </a:rPr>
            <a:t>組合等が起こした地方債の元利償還金に対する負担金等・・・仁淀川下流衛生事務組合に係る借入債の一部償還終了に伴い、減少となっている。</a:t>
          </a:r>
          <a:endParaRPr lang="ja-JP" altLang="ja-JP" sz="1200">
            <a:solidFill>
              <a:sysClr val="windowText" lastClr="000000"/>
            </a:solidFill>
            <a:effectLst/>
          </a:endParaRPr>
        </a:p>
        <a:p>
          <a:r>
            <a:rPr lang="ja-JP" altLang="en-US" sz="1050" b="0" i="0" baseline="0">
              <a:solidFill>
                <a:sysClr val="windowText" lastClr="000000"/>
              </a:solidFill>
              <a:effectLst/>
              <a:latin typeface="+mn-lt"/>
              <a:ea typeface="+mn-ea"/>
              <a:cs typeface="+mn-cs"/>
            </a:rPr>
            <a:t>　</a:t>
          </a:r>
          <a:r>
            <a:rPr lang="ja-JP" altLang="ja-JP" sz="1050" b="0" i="0" baseline="0">
              <a:solidFill>
                <a:sysClr val="windowText" lastClr="000000"/>
              </a:solidFill>
              <a:effectLst/>
              <a:latin typeface="+mn-lt"/>
              <a:ea typeface="+mn-ea"/>
              <a:cs typeface="+mn-cs"/>
            </a:rPr>
            <a:t>債務負担行為に基づく支出金・・・</a:t>
          </a:r>
          <a:r>
            <a:rPr lang="ja-JP" altLang="en-US" sz="1050" b="0" i="0" baseline="0">
              <a:solidFill>
                <a:sysClr val="windowText" lastClr="000000"/>
              </a:solidFill>
              <a:effectLst/>
              <a:latin typeface="+mn-lt"/>
              <a:ea typeface="+mn-ea"/>
              <a:cs typeface="+mn-cs"/>
            </a:rPr>
            <a:t>近年は横ばいで推移していたが、</a:t>
          </a:r>
          <a:r>
            <a:rPr lang="en-US" altLang="ja-JP" sz="1050" b="0" i="0" baseline="0">
              <a:solidFill>
                <a:sysClr val="windowText" lastClr="000000"/>
              </a:solidFill>
              <a:effectLst/>
              <a:latin typeface="+mn-lt"/>
              <a:ea typeface="+mn-ea"/>
              <a:cs typeface="+mn-cs"/>
            </a:rPr>
            <a:t>H27</a:t>
          </a:r>
          <a:r>
            <a:rPr lang="ja-JP" altLang="en-US" sz="1050" b="0" i="0" baseline="0">
              <a:solidFill>
                <a:sysClr val="windowText" lastClr="000000"/>
              </a:solidFill>
              <a:effectLst/>
              <a:latin typeface="+mn-lt"/>
              <a:ea typeface="+mn-ea"/>
              <a:cs typeface="+mn-cs"/>
            </a:rPr>
            <a:t>年度より新たに村の駅に対する債務保証・家屋全棟調査委託の</a:t>
          </a:r>
          <a:r>
            <a:rPr lang="en-US" altLang="ja-JP" sz="1050" b="0" i="0" baseline="0">
              <a:solidFill>
                <a:sysClr val="windowText" lastClr="000000"/>
              </a:solidFill>
              <a:effectLst/>
              <a:latin typeface="+mn-lt"/>
              <a:ea typeface="+mn-ea"/>
              <a:cs typeface="+mn-cs"/>
            </a:rPr>
            <a:t>2</a:t>
          </a:r>
          <a:r>
            <a:rPr lang="ja-JP" altLang="en-US" sz="1050" b="0" i="0" baseline="0">
              <a:solidFill>
                <a:sysClr val="windowText" lastClr="000000"/>
              </a:solidFill>
              <a:effectLst/>
              <a:latin typeface="+mn-lt"/>
              <a:ea typeface="+mn-ea"/>
              <a:cs typeface="+mn-cs"/>
            </a:rPr>
            <a:t>件が追加となったことにより増加した。</a:t>
          </a:r>
          <a:endParaRPr lang="en-US" altLang="ja-JP" sz="1050" b="0" i="0" baseline="0">
            <a:solidFill>
              <a:sysClr val="windowText" lastClr="000000"/>
            </a:solidFill>
            <a:effectLst/>
            <a:latin typeface="+mn-lt"/>
            <a:ea typeface="+mn-ea"/>
            <a:cs typeface="+mn-cs"/>
          </a:endParaRPr>
        </a:p>
        <a:p>
          <a:r>
            <a:rPr lang="ja-JP" altLang="en-US" sz="1050" b="0" i="0" baseline="0">
              <a:solidFill>
                <a:sysClr val="windowText" lastClr="000000"/>
              </a:solidFill>
              <a:effectLst/>
              <a:latin typeface="+mn-lt"/>
              <a:ea typeface="+mn-ea"/>
              <a:cs typeface="+mn-cs"/>
            </a:rPr>
            <a:t>　</a:t>
          </a:r>
          <a:r>
            <a:rPr lang="ja-JP" altLang="ja-JP" sz="1050" b="0" i="0" baseline="0">
              <a:solidFill>
                <a:sysClr val="windowText" lastClr="000000"/>
              </a:solidFill>
              <a:effectLst/>
              <a:latin typeface="+mn-lt"/>
              <a:ea typeface="+mn-ea"/>
              <a:cs typeface="+mn-cs"/>
            </a:rPr>
            <a:t>算入公債費等・・・過去の起債に対する基準財政需要額であり、横ばい傾向にある。</a:t>
          </a:r>
          <a:endParaRPr lang="ja-JP" altLang="ja-JP" sz="1200">
            <a:solidFill>
              <a:sysClr val="windowText" lastClr="000000"/>
            </a:solidFill>
            <a:effectLst/>
          </a:endParaRPr>
        </a:p>
        <a:p>
          <a:r>
            <a:rPr lang="ja-JP" altLang="en-US" sz="1050" b="0" i="0" baseline="0">
              <a:solidFill>
                <a:sysClr val="windowText" lastClr="000000"/>
              </a:solidFill>
              <a:effectLst/>
              <a:latin typeface="+mn-lt"/>
              <a:ea typeface="+mn-ea"/>
              <a:cs typeface="+mn-cs"/>
            </a:rPr>
            <a:t>　</a:t>
          </a:r>
          <a:r>
            <a:rPr lang="ja-JP" altLang="ja-JP" sz="1050" b="0" i="0" baseline="0">
              <a:solidFill>
                <a:sysClr val="windowText" lastClr="000000"/>
              </a:solidFill>
              <a:effectLst/>
              <a:latin typeface="+mn-lt"/>
              <a:ea typeface="+mn-ea"/>
              <a:cs typeface="+mn-cs"/>
            </a:rPr>
            <a:t>実質公債費比率の分子・・・</a:t>
          </a:r>
          <a:r>
            <a:rPr lang="ja-JP" altLang="en-US" sz="1050" b="0" i="0" baseline="0">
              <a:solidFill>
                <a:sysClr val="windowText" lastClr="000000"/>
              </a:solidFill>
              <a:effectLst/>
              <a:latin typeface="+mn-lt"/>
              <a:ea typeface="+mn-ea"/>
              <a:cs typeface="+mn-cs"/>
            </a:rPr>
            <a:t>元利償還金の増、併せて債務負担行為についても新たに追加されたことから、増加した。</a:t>
          </a:r>
          <a:endParaRPr lang="ja-JP" altLang="ja-JP" sz="105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高知県日高村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b="0" i="0" baseline="0">
              <a:solidFill>
                <a:schemeClr val="dk1"/>
              </a:solidFill>
              <a:effectLst/>
              <a:latin typeface="+mn-lt"/>
              <a:ea typeface="+mn-ea"/>
              <a:cs typeface="+mn-cs"/>
            </a:rPr>
            <a:t>　一般会計等に係る地方債の現在高・・・</a:t>
          </a:r>
          <a:r>
            <a:rPr lang="en-US" altLang="ja-JP" sz="1000" b="0" i="0" baseline="0">
              <a:solidFill>
                <a:schemeClr val="dk1"/>
              </a:solidFill>
              <a:effectLst/>
              <a:latin typeface="+mn-lt"/>
              <a:ea typeface="+mn-ea"/>
              <a:cs typeface="+mn-cs"/>
            </a:rPr>
            <a:t>H19</a:t>
          </a:r>
          <a:r>
            <a:rPr lang="ja-JP" altLang="ja-JP" sz="1000" b="0" i="0" baseline="0">
              <a:solidFill>
                <a:schemeClr val="dk1"/>
              </a:solidFill>
              <a:effectLst/>
              <a:latin typeface="+mn-lt"/>
              <a:ea typeface="+mn-ea"/>
              <a:cs typeface="+mn-cs"/>
            </a:rPr>
            <a:t>年度～</a:t>
          </a:r>
          <a:r>
            <a:rPr lang="en-US" altLang="ja-JP" sz="1000" b="0" i="0" baseline="0">
              <a:solidFill>
                <a:schemeClr val="dk1"/>
              </a:solidFill>
              <a:effectLst/>
              <a:latin typeface="+mn-lt"/>
              <a:ea typeface="+mn-ea"/>
              <a:cs typeface="+mn-cs"/>
            </a:rPr>
            <a:t>21</a:t>
          </a:r>
          <a:r>
            <a:rPr lang="ja-JP" altLang="ja-JP" sz="1000" b="0" i="0" baseline="0">
              <a:solidFill>
                <a:schemeClr val="dk1"/>
              </a:solidFill>
              <a:effectLst/>
              <a:latin typeface="+mn-lt"/>
              <a:ea typeface="+mn-ea"/>
              <a:cs typeface="+mn-cs"/>
            </a:rPr>
            <a:t>年度の</a:t>
          </a:r>
          <a:r>
            <a:rPr lang="en-US" altLang="ja-JP" sz="1000" b="0" i="0" baseline="0">
              <a:solidFill>
                <a:schemeClr val="dk1"/>
              </a:solidFill>
              <a:effectLst/>
              <a:latin typeface="+mn-lt"/>
              <a:ea typeface="+mn-ea"/>
              <a:cs typeface="+mn-cs"/>
            </a:rPr>
            <a:t>3</a:t>
          </a:r>
          <a:r>
            <a:rPr lang="ja-JP" altLang="ja-JP" sz="1000" b="0" i="0" baseline="0">
              <a:solidFill>
                <a:schemeClr val="dk1"/>
              </a:solidFill>
              <a:effectLst/>
              <a:latin typeface="+mn-lt"/>
              <a:ea typeface="+mn-ea"/>
              <a:cs typeface="+mn-cs"/>
            </a:rPr>
            <a:t>ヵ年にわたり利率の高い起債を繰上償還したことや起債の新規発行を抑制して</a:t>
          </a:r>
          <a:r>
            <a:rPr lang="ja-JP" altLang="en-US" sz="1000" b="0" i="0" baseline="0">
              <a:solidFill>
                <a:sysClr val="windowText" lastClr="000000"/>
              </a:solidFill>
              <a:effectLst/>
              <a:latin typeface="+mn-lt"/>
              <a:ea typeface="+mn-ea"/>
              <a:cs typeface="+mn-cs"/>
            </a:rPr>
            <a:t>いる</a:t>
          </a:r>
          <a:r>
            <a:rPr lang="ja-JP" altLang="ja-JP" sz="1000" b="0" i="0" baseline="0">
              <a:solidFill>
                <a:schemeClr val="dk1"/>
              </a:solidFill>
              <a:effectLst/>
              <a:latin typeface="+mn-lt"/>
              <a:ea typeface="+mn-ea"/>
              <a:cs typeface="+mn-cs"/>
            </a:rPr>
            <a:t>。</a:t>
          </a:r>
          <a:endParaRPr lang="en-US" altLang="ja-JP" sz="1000" b="0" i="0" baseline="0">
            <a:solidFill>
              <a:schemeClr val="dk1"/>
            </a:solidFill>
            <a:effectLst/>
            <a:latin typeface="+mn-lt"/>
            <a:ea typeface="+mn-ea"/>
            <a:cs typeface="+mn-cs"/>
          </a:endParaRPr>
        </a:p>
        <a:p>
          <a:r>
            <a:rPr lang="ja-JP" altLang="en-US"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債務負担行為に基づく支出予定額・・・減少で推移してきたが、</a:t>
          </a:r>
          <a:r>
            <a:rPr lang="en-US" altLang="ja-JP" sz="1000" b="0" i="0" baseline="0">
              <a:solidFill>
                <a:schemeClr val="dk1"/>
              </a:solidFill>
              <a:effectLst/>
              <a:latin typeface="+mn-lt"/>
              <a:ea typeface="+mn-ea"/>
              <a:cs typeface="+mn-cs"/>
            </a:rPr>
            <a:t>H27</a:t>
          </a:r>
          <a:r>
            <a:rPr lang="ja-JP" altLang="ja-JP" sz="1000" b="0" i="0" baseline="0">
              <a:solidFill>
                <a:schemeClr val="dk1"/>
              </a:solidFill>
              <a:effectLst/>
              <a:latin typeface="+mn-lt"/>
              <a:ea typeface="+mn-ea"/>
              <a:cs typeface="+mn-cs"/>
            </a:rPr>
            <a:t>～</a:t>
          </a:r>
          <a:r>
            <a:rPr lang="en-US" altLang="ja-JP" sz="1000" b="0" i="0" baseline="0">
              <a:solidFill>
                <a:schemeClr val="dk1"/>
              </a:solidFill>
              <a:effectLst/>
              <a:latin typeface="+mn-lt"/>
              <a:ea typeface="+mn-ea"/>
              <a:cs typeface="+mn-cs"/>
            </a:rPr>
            <a:t>H31</a:t>
          </a:r>
          <a:r>
            <a:rPr lang="ja-JP" altLang="ja-JP" sz="1000" b="0" i="0" baseline="0">
              <a:solidFill>
                <a:schemeClr val="dk1"/>
              </a:solidFill>
              <a:effectLst/>
              <a:latin typeface="+mn-lt"/>
              <a:ea typeface="+mn-ea"/>
              <a:cs typeface="+mn-cs"/>
            </a:rPr>
            <a:t>における村の駅ひだかに対する債務保証が計上され増となった。</a:t>
          </a:r>
          <a:endParaRPr lang="ja-JP" altLang="ja-JP" sz="1100">
            <a:effectLst/>
          </a:endParaRPr>
        </a:p>
        <a:p>
          <a:r>
            <a:rPr lang="ja-JP" altLang="ja-JP" sz="1000" b="0" i="0" baseline="0">
              <a:solidFill>
                <a:schemeClr val="dk1"/>
              </a:solidFill>
              <a:effectLst/>
              <a:latin typeface="+mn-lt"/>
              <a:ea typeface="+mn-ea"/>
              <a:cs typeface="+mn-cs"/>
            </a:rPr>
            <a:t>　公営企業債の元利償還金に対する繰入金・・・簡易水道特別会計に係るもので、投資事業等を計画的に行うことにより新規起債発行を抑制するなどして全体に微減・横ばいで推移している。</a:t>
          </a:r>
          <a:endParaRPr lang="ja-JP" altLang="ja-JP" sz="1100">
            <a:effectLst/>
          </a:endParaRPr>
        </a:p>
        <a:p>
          <a:r>
            <a:rPr lang="ja-JP" altLang="ja-JP" sz="1000" b="0" i="0" baseline="0">
              <a:solidFill>
                <a:schemeClr val="dk1"/>
              </a:solidFill>
              <a:effectLst/>
              <a:latin typeface="+mn-lt"/>
              <a:ea typeface="+mn-ea"/>
              <a:cs typeface="+mn-cs"/>
            </a:rPr>
            <a:t>　組合等負担金等見込額・・・高知中央西部焼却処理事務組合及び仁淀川下流衛生事務組合への負担見込減により減額となっている。</a:t>
          </a:r>
          <a:endParaRPr lang="ja-JP" altLang="ja-JP" sz="1100">
            <a:effectLst/>
          </a:endParaRPr>
        </a:p>
        <a:p>
          <a:r>
            <a:rPr lang="ja-JP" altLang="ja-JP" sz="1000" b="0" i="0" baseline="0">
              <a:solidFill>
                <a:schemeClr val="dk1"/>
              </a:solidFill>
              <a:effectLst/>
              <a:latin typeface="+mn-lt"/>
              <a:ea typeface="+mn-ea"/>
              <a:cs typeface="+mn-cs"/>
            </a:rPr>
            <a:t>　退職手当負担見込額・・・退職手当支給率の変動により減となっている。</a:t>
          </a:r>
          <a:endParaRPr lang="ja-JP" altLang="ja-JP" sz="1100">
            <a:effectLst/>
          </a:endParaRPr>
        </a:p>
        <a:p>
          <a:r>
            <a:rPr lang="ja-JP" altLang="ja-JP" sz="1000" b="0" i="0" baseline="0">
              <a:solidFill>
                <a:schemeClr val="dk1"/>
              </a:solidFill>
              <a:effectLst/>
              <a:latin typeface="+mn-lt"/>
              <a:ea typeface="+mn-ea"/>
              <a:cs typeface="+mn-cs"/>
            </a:rPr>
            <a:t>　充当可能基金・・・財政調整基金への積立により、増となっている。</a:t>
          </a:r>
          <a:endParaRPr lang="ja-JP" altLang="ja-JP" sz="1100">
            <a:effectLst/>
          </a:endParaRPr>
        </a:p>
        <a:p>
          <a:r>
            <a:rPr lang="ja-JP" altLang="ja-JP" sz="1000" b="0" i="0" baseline="0">
              <a:solidFill>
                <a:schemeClr val="dk1"/>
              </a:solidFill>
              <a:effectLst/>
              <a:latin typeface="+mn-lt"/>
              <a:ea typeface="+mn-ea"/>
              <a:cs typeface="+mn-cs"/>
            </a:rPr>
            <a:t>　充当可能特定歳入・・・地域総合整備事業債貸付による返済金と村営住宅使用料であるが、村営住宅使用料が年々減少傾向となっており、全体としても減少となっている。</a:t>
          </a:r>
          <a:endParaRPr lang="ja-JP" altLang="ja-JP" sz="1100">
            <a:effectLst/>
          </a:endParaRPr>
        </a:p>
        <a:p>
          <a:r>
            <a:rPr lang="ja-JP" altLang="ja-JP" sz="1000" b="0" i="0" baseline="0">
              <a:solidFill>
                <a:schemeClr val="dk1"/>
              </a:solidFill>
              <a:effectLst/>
              <a:latin typeface="+mn-lt"/>
              <a:ea typeface="+mn-ea"/>
              <a:cs typeface="+mn-cs"/>
            </a:rPr>
            <a:t>　基準財政需要額算入見込額・・・地方債現在高が減少傾向にある中、交付税算入率の高い起債を借入れており、ほぼ横ばいで推移している。</a:t>
          </a:r>
          <a:endParaRPr lang="ja-JP" altLang="ja-JP" sz="1100">
            <a:effectLst/>
          </a:endParaRPr>
        </a:p>
        <a:p>
          <a:r>
            <a:rPr lang="ja-JP" altLang="ja-JP" sz="1000" b="0" i="0" baseline="0">
              <a:solidFill>
                <a:schemeClr val="dk1"/>
              </a:solidFill>
              <a:effectLst/>
              <a:latin typeface="+mn-lt"/>
              <a:ea typeface="+mn-ea"/>
              <a:cs typeface="+mn-cs"/>
            </a:rPr>
            <a:t>　将来負担比率の分子・・・地方債の現在高が減少傾向にあり、充当可能基金も増加しているため、確実に減少傾向となっている。</a:t>
          </a:r>
          <a:endParaRPr lang="ja-JP" altLang="ja-JP" sz="11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高知県日高村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5,253
5,239
44.85
3,951,637
3,799,225
43,753
2,043,825
3,012,494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高知県日高村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5,253
5,239
44.85
3,951,637
3,799,225
43,753
2,043,825
3,012,494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高知県日高村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5,253
5,239
44.85
3,951,637
3,799,225
43,753
2,043,825
3,012,494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高知県日高村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5,253
5,239
44.85
3,951,637
3,799,225
43,753
2,043,825
3,012,494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a:t>
          </a:r>
          <a:r>
            <a:rPr lang="ja-JP" altLang="ja-JP" sz="1200">
              <a:solidFill>
                <a:schemeClr val="dk1"/>
              </a:solidFill>
              <a:effectLst/>
              <a:latin typeface="+mn-lt"/>
              <a:ea typeface="+mn-ea"/>
              <a:cs typeface="+mn-cs"/>
            </a:rPr>
            <a:t>近年横ばい状態が続いており、かろうじて高知県平均を上回っているものの村内に中心となる産業が少ないこと等により全国平均には遠く及ばず、大変厳しい財政状況である。</a:t>
          </a:r>
          <a:endParaRPr lang="ja-JP" altLang="ja-JP" sz="1200">
            <a:effectLst/>
          </a:endParaRPr>
        </a:p>
        <a:p>
          <a:pPr eaLnBrk="1" fontAlgn="auto" latinLnBrk="0" hangingPunct="1"/>
          <a:r>
            <a:rPr lang="ja-JP" altLang="ja-JP" sz="1200">
              <a:solidFill>
                <a:schemeClr val="dk1"/>
              </a:solidFill>
              <a:effectLst/>
              <a:latin typeface="+mn-lt"/>
              <a:ea typeface="+mn-ea"/>
              <a:cs typeface="+mn-cs"/>
            </a:rPr>
            <a:t>　今後も税収等の自主財源の確保に努め、行政の効率化を図ることにより財政基盤の強化を図る。</a:t>
          </a:r>
          <a:endParaRPr lang="ja-JP" altLang="ja-JP" sz="12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65012</xdr:rowOff>
    </xdr:from>
    <xdr:to>
      <xdr:col>7</xdr:col>
      <xdr:colOff>152400</xdr:colOff>
      <xdr:row>44</xdr:row>
      <xdr:rowOff>119138</xdr:rowOff>
    </xdr:to>
    <xdr:cxnSp macro="">
      <xdr:nvCxnSpPr>
        <xdr:cNvPr id="64" name="直線コネクタ 63"/>
        <xdr:cNvCxnSpPr/>
      </xdr:nvCxnSpPr>
      <xdr:spPr>
        <a:xfrm flipV="1">
          <a:off x="4953000" y="6065762"/>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151389</xdr:rowOff>
    </xdr:from>
    <xdr:ext cx="762000" cy="259045"/>
    <xdr:sp macro="" textlink="">
      <xdr:nvSpPr>
        <xdr:cNvPr id="67" name="財政力最大値テキスト"/>
        <xdr:cNvSpPr txBox="1"/>
      </xdr:nvSpPr>
      <xdr:spPr>
        <a:xfrm>
          <a:off x="5041900" y="580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7</xdr:col>
      <xdr:colOff>63500</xdr:colOff>
      <xdr:row>35</xdr:row>
      <xdr:rowOff>65012</xdr:rowOff>
    </xdr:from>
    <xdr:to>
      <xdr:col>7</xdr:col>
      <xdr:colOff>241300</xdr:colOff>
      <xdr:row>35</xdr:row>
      <xdr:rowOff>65012</xdr:rowOff>
    </xdr:to>
    <xdr:cxnSp macro="">
      <xdr:nvCxnSpPr>
        <xdr:cNvPr id="68" name="直線コネクタ 67"/>
        <xdr:cNvCxnSpPr/>
      </xdr:nvCxnSpPr>
      <xdr:spPr>
        <a:xfrm>
          <a:off x="4864100" y="606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152702</xdr:rowOff>
    </xdr:from>
    <xdr:to>
      <xdr:col>7</xdr:col>
      <xdr:colOff>152400</xdr:colOff>
      <xdr:row>43</xdr:row>
      <xdr:rowOff>164193</xdr:rowOff>
    </xdr:to>
    <xdr:cxnSp macro="">
      <xdr:nvCxnSpPr>
        <xdr:cNvPr id="69" name="直線コネクタ 68"/>
        <xdr:cNvCxnSpPr/>
      </xdr:nvCxnSpPr>
      <xdr:spPr>
        <a:xfrm flipV="1">
          <a:off x="4114800" y="7525052"/>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71" name="フローチャート :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164193</xdr:rowOff>
    </xdr:from>
    <xdr:to>
      <xdr:col>6</xdr:col>
      <xdr:colOff>0</xdr:colOff>
      <xdr:row>43</xdr:row>
      <xdr:rowOff>164193</xdr:rowOff>
    </xdr:to>
    <xdr:cxnSp macro="">
      <xdr:nvCxnSpPr>
        <xdr:cNvPr id="72" name="直線コネクタ 71"/>
        <xdr:cNvCxnSpPr/>
      </xdr:nvCxnSpPr>
      <xdr:spPr>
        <a:xfrm>
          <a:off x="3225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146957</xdr:rowOff>
    </xdr:from>
    <xdr:to>
      <xdr:col>6</xdr:col>
      <xdr:colOff>50800</xdr:colOff>
      <xdr:row>43</xdr:row>
      <xdr:rowOff>77107</xdr:rowOff>
    </xdr:to>
    <xdr:sp macro="" textlink="">
      <xdr:nvSpPr>
        <xdr:cNvPr id="73" name="フローチャート : 判断 72"/>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87284</xdr:rowOff>
    </xdr:from>
    <xdr:ext cx="736600" cy="259045"/>
    <xdr:sp macro="" textlink="">
      <xdr:nvSpPr>
        <xdr:cNvPr id="74" name="テキスト ボックス 73"/>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164193</xdr:rowOff>
    </xdr:from>
    <xdr:to>
      <xdr:col>4</xdr:col>
      <xdr:colOff>482600</xdr:colOff>
      <xdr:row>44</xdr:row>
      <xdr:rowOff>4233</xdr:rowOff>
    </xdr:to>
    <xdr:cxnSp macro="">
      <xdr:nvCxnSpPr>
        <xdr:cNvPr id="75" name="直線コネクタ 74"/>
        <xdr:cNvCxnSpPr/>
      </xdr:nvCxnSpPr>
      <xdr:spPr>
        <a:xfrm flipV="1">
          <a:off x="2336800" y="75365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6" name="フローチャート : 判断 75"/>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77" name="テキスト ボックス 76"/>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4233</xdr:rowOff>
    </xdr:to>
    <xdr:cxnSp macro="">
      <xdr:nvCxnSpPr>
        <xdr:cNvPr id="78" name="直線コネクタ 77"/>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123976</xdr:rowOff>
    </xdr:from>
    <xdr:to>
      <xdr:col>3</xdr:col>
      <xdr:colOff>330200</xdr:colOff>
      <xdr:row>43</xdr:row>
      <xdr:rowOff>54126</xdr:rowOff>
    </xdr:to>
    <xdr:sp macro="" textlink="">
      <xdr:nvSpPr>
        <xdr:cNvPr id="79" name="フローチャート : 判断 78"/>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64303</xdr:rowOff>
    </xdr:from>
    <xdr:ext cx="762000" cy="259045"/>
    <xdr:sp macro="" textlink="">
      <xdr:nvSpPr>
        <xdr:cNvPr id="80" name="テキスト ボックス 79"/>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82" name="テキスト ボックス 81"/>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101902</xdr:rowOff>
    </xdr:from>
    <xdr:to>
      <xdr:col>7</xdr:col>
      <xdr:colOff>203200</xdr:colOff>
      <xdr:row>44</xdr:row>
      <xdr:rowOff>32052</xdr:rowOff>
    </xdr:to>
    <xdr:sp macro="" textlink="">
      <xdr:nvSpPr>
        <xdr:cNvPr id="88" name="円/楕円 87"/>
        <xdr:cNvSpPr/>
      </xdr:nvSpPr>
      <xdr:spPr>
        <a:xfrm>
          <a:off x="49022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73979</xdr:rowOff>
    </xdr:from>
    <xdr:ext cx="762000" cy="259045"/>
    <xdr:sp macro="" textlink="">
      <xdr:nvSpPr>
        <xdr:cNvPr id="89" name="財政力該当値テキスト"/>
        <xdr:cNvSpPr txBox="1"/>
      </xdr:nvSpPr>
      <xdr:spPr>
        <a:xfrm>
          <a:off x="5041900" y="744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113393</xdr:rowOff>
    </xdr:from>
    <xdr:to>
      <xdr:col>6</xdr:col>
      <xdr:colOff>50800</xdr:colOff>
      <xdr:row>44</xdr:row>
      <xdr:rowOff>43543</xdr:rowOff>
    </xdr:to>
    <xdr:sp macro="" textlink="">
      <xdr:nvSpPr>
        <xdr:cNvPr id="90" name="円/楕円 89"/>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28320</xdr:rowOff>
    </xdr:from>
    <xdr:ext cx="736600" cy="259045"/>
    <xdr:sp macro="" textlink="">
      <xdr:nvSpPr>
        <xdr:cNvPr id="91" name="テキスト ボックス 90"/>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113393</xdr:rowOff>
    </xdr:from>
    <xdr:to>
      <xdr:col>4</xdr:col>
      <xdr:colOff>533400</xdr:colOff>
      <xdr:row>44</xdr:row>
      <xdr:rowOff>43543</xdr:rowOff>
    </xdr:to>
    <xdr:sp macro="" textlink="">
      <xdr:nvSpPr>
        <xdr:cNvPr id="92" name="円/楕円 91"/>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28320</xdr:rowOff>
    </xdr:from>
    <xdr:ext cx="762000" cy="259045"/>
    <xdr:sp macro="" textlink="">
      <xdr:nvSpPr>
        <xdr:cNvPr id="93" name="テキスト ボックス 92"/>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4" name="円/楕円 93"/>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5" name="テキスト ボックス 94"/>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6" name="円/楕円 95"/>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97" name="テキスト ボックス 96"/>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ysClr val="windowText" lastClr="000000"/>
              </a:solidFill>
              <a:effectLst/>
              <a:latin typeface="+mn-ea"/>
              <a:ea typeface="+mn-ea"/>
              <a:cs typeface="+mn-cs"/>
            </a:rPr>
            <a:t>  </a:t>
          </a:r>
          <a:r>
            <a:rPr lang="ja-JP" altLang="ja-JP" sz="1200">
              <a:solidFill>
                <a:sysClr val="windowText" lastClr="000000"/>
              </a:solidFill>
              <a:effectLst/>
              <a:latin typeface="+mn-ea"/>
              <a:ea typeface="+mn-ea"/>
              <a:cs typeface="+mn-cs"/>
            </a:rPr>
            <a:t>分子となる経常経費充当一般財源額</a:t>
          </a:r>
          <a:r>
            <a:rPr lang="ja-JP" altLang="en-US" sz="1200">
              <a:solidFill>
                <a:sysClr val="windowText" lastClr="000000"/>
              </a:solidFill>
              <a:effectLst/>
              <a:latin typeface="+mn-ea"/>
              <a:ea typeface="+mn-ea"/>
              <a:cs typeface="+mn-cs"/>
            </a:rPr>
            <a:t>においては補助費等で比率の改善があったものの、全体をとおして悪化となった結果、</a:t>
          </a:r>
          <a:r>
            <a:rPr lang="ja-JP" altLang="ja-JP" sz="1200">
              <a:solidFill>
                <a:sysClr val="windowText" lastClr="000000"/>
              </a:solidFill>
              <a:effectLst/>
              <a:latin typeface="+mn-ea"/>
              <a:ea typeface="+mn-ea"/>
              <a:cs typeface="+mn-cs"/>
            </a:rPr>
            <a:t>対</a:t>
          </a:r>
          <a:r>
            <a:rPr lang="ja-JP" altLang="en-US" sz="1200">
              <a:solidFill>
                <a:sysClr val="windowText" lastClr="000000"/>
              </a:solidFill>
              <a:effectLst/>
              <a:latin typeface="+mn-ea"/>
              <a:ea typeface="+mn-ea"/>
              <a:cs typeface="+mn-cs"/>
            </a:rPr>
            <a:t>前</a:t>
          </a:r>
          <a:r>
            <a:rPr lang="ja-JP" altLang="ja-JP" sz="1200">
              <a:solidFill>
                <a:sysClr val="windowText" lastClr="000000"/>
              </a:solidFill>
              <a:effectLst/>
              <a:latin typeface="+mn-ea"/>
              <a:ea typeface="+mn-ea"/>
              <a:cs typeface="+mn-cs"/>
            </a:rPr>
            <a:t>年度比</a:t>
          </a:r>
          <a:r>
            <a:rPr lang="en-US" altLang="ja-JP" sz="1200">
              <a:solidFill>
                <a:sysClr val="windowText" lastClr="000000"/>
              </a:solidFill>
              <a:effectLst/>
              <a:latin typeface="+mn-ea"/>
              <a:ea typeface="+mn-ea"/>
              <a:cs typeface="+mn-cs"/>
            </a:rPr>
            <a:t>3.5</a:t>
          </a:r>
          <a:r>
            <a:rPr lang="ja-JP" altLang="ja-JP" sz="1200">
              <a:solidFill>
                <a:sysClr val="windowText" lastClr="000000"/>
              </a:solidFill>
              <a:effectLst/>
              <a:latin typeface="+mn-ea"/>
              <a:ea typeface="+mn-ea"/>
              <a:cs typeface="+mn-cs"/>
            </a:rPr>
            <a:t>％</a:t>
          </a:r>
          <a:r>
            <a:rPr lang="ja-JP" altLang="en-US" sz="1200">
              <a:solidFill>
                <a:sysClr val="windowText" lastClr="000000"/>
              </a:solidFill>
              <a:effectLst/>
              <a:latin typeface="+mn-ea"/>
              <a:ea typeface="+mn-ea"/>
              <a:cs typeface="+mn-cs"/>
            </a:rPr>
            <a:t>、</a:t>
          </a:r>
          <a:r>
            <a:rPr lang="en-US" altLang="ja-JP" sz="1200">
              <a:solidFill>
                <a:sysClr val="windowText" lastClr="000000"/>
              </a:solidFill>
              <a:effectLst/>
              <a:latin typeface="+mn-ea"/>
              <a:ea typeface="+mn-ea"/>
              <a:cs typeface="+mn-cs"/>
            </a:rPr>
            <a:t>61</a:t>
          </a:r>
          <a:r>
            <a:rPr lang="ja-JP" altLang="ja-JP" sz="1200">
              <a:solidFill>
                <a:sysClr val="windowText" lastClr="000000"/>
              </a:solidFill>
              <a:effectLst/>
              <a:latin typeface="+mn-ea"/>
              <a:ea typeface="+mn-ea"/>
              <a:cs typeface="+mn-cs"/>
            </a:rPr>
            <a:t>百万の増となっている</a:t>
          </a:r>
          <a:r>
            <a:rPr lang="ja-JP" altLang="en-US" sz="1200">
              <a:solidFill>
                <a:sysClr val="windowText" lastClr="000000"/>
              </a:solidFill>
              <a:effectLst/>
              <a:latin typeface="+mn-ea"/>
              <a:ea typeface="+mn-ea"/>
              <a:cs typeface="+mn-cs"/>
            </a:rPr>
            <a:t>。</a:t>
          </a:r>
          <a:endParaRPr lang="en-US" altLang="ja-JP" sz="1200">
            <a:solidFill>
              <a:sysClr val="windowText" lastClr="000000"/>
            </a:solidFill>
            <a:effectLst/>
            <a:latin typeface="+mn-ea"/>
            <a:ea typeface="+mn-ea"/>
            <a:cs typeface="+mn-cs"/>
          </a:endParaRPr>
        </a:p>
        <a:p>
          <a:pPr rtl="0"/>
          <a:r>
            <a:rPr lang="ja-JP" altLang="en-US" sz="1200">
              <a:solidFill>
                <a:sysClr val="windowText" lastClr="000000"/>
              </a:solidFill>
              <a:effectLst/>
              <a:latin typeface="+mn-ea"/>
              <a:ea typeface="+mn-ea"/>
              <a:cs typeface="+mn-cs"/>
            </a:rPr>
            <a:t>　次に</a:t>
          </a:r>
          <a:r>
            <a:rPr lang="ja-JP" altLang="ja-JP" sz="1200">
              <a:solidFill>
                <a:sysClr val="windowText" lastClr="000000"/>
              </a:solidFill>
              <a:effectLst/>
              <a:latin typeface="+mn-ea"/>
              <a:ea typeface="+mn-ea"/>
              <a:cs typeface="+mn-cs"/>
            </a:rPr>
            <a:t>分母となる</a:t>
          </a:r>
          <a:r>
            <a:rPr lang="ja-JP" altLang="en-US" sz="1200">
              <a:solidFill>
                <a:sysClr val="windowText" lastClr="000000"/>
              </a:solidFill>
              <a:effectLst/>
              <a:latin typeface="+mn-ea"/>
              <a:ea typeface="+mn-ea"/>
              <a:cs typeface="+mn-cs"/>
            </a:rPr>
            <a:t>経常一般財源のうち</a:t>
          </a:r>
          <a:r>
            <a:rPr lang="ja-JP" altLang="ja-JP" sz="1200">
              <a:solidFill>
                <a:sysClr val="windowText" lastClr="000000"/>
              </a:solidFill>
              <a:effectLst/>
              <a:latin typeface="+mn-ea"/>
              <a:ea typeface="+mn-ea"/>
              <a:cs typeface="+mn-cs"/>
            </a:rPr>
            <a:t>普通交付税</a:t>
          </a:r>
          <a:r>
            <a:rPr lang="en-US" altLang="ja-JP" sz="1200">
              <a:solidFill>
                <a:sysClr val="windowText" lastClr="000000"/>
              </a:solidFill>
              <a:effectLst/>
              <a:latin typeface="+mn-ea"/>
              <a:ea typeface="+mn-ea"/>
              <a:cs typeface="+mn-cs"/>
            </a:rPr>
            <a:t>49</a:t>
          </a:r>
          <a:r>
            <a:rPr lang="ja-JP" altLang="ja-JP" sz="1200">
              <a:solidFill>
                <a:sysClr val="windowText" lastClr="000000"/>
              </a:solidFill>
              <a:effectLst/>
              <a:latin typeface="+mn-ea"/>
              <a:ea typeface="+mn-ea"/>
              <a:cs typeface="+mn-cs"/>
            </a:rPr>
            <a:t>百万、地方消費税交付金</a:t>
          </a:r>
          <a:r>
            <a:rPr lang="en-US" altLang="ja-JP" sz="1200">
              <a:solidFill>
                <a:sysClr val="windowText" lastClr="000000"/>
              </a:solidFill>
              <a:effectLst/>
              <a:latin typeface="+mn-ea"/>
              <a:ea typeface="+mn-ea"/>
              <a:cs typeface="+mn-cs"/>
            </a:rPr>
            <a:t>41</a:t>
          </a:r>
          <a:r>
            <a:rPr lang="ja-JP" altLang="ja-JP" sz="1200">
              <a:solidFill>
                <a:sysClr val="windowText" lastClr="000000"/>
              </a:solidFill>
              <a:effectLst/>
              <a:latin typeface="+mn-ea"/>
              <a:ea typeface="+mn-ea"/>
              <a:cs typeface="+mn-cs"/>
            </a:rPr>
            <a:t>百万の大幅な増が主要因となり、結果とし</a:t>
          </a:r>
          <a:r>
            <a:rPr lang="ja-JP" altLang="en-US" sz="1200">
              <a:solidFill>
                <a:sysClr val="windowText" lastClr="000000"/>
              </a:solidFill>
              <a:effectLst/>
              <a:latin typeface="+mn-ea"/>
              <a:ea typeface="+mn-ea"/>
              <a:cs typeface="+mn-cs"/>
            </a:rPr>
            <a:t>て</a:t>
          </a:r>
          <a:r>
            <a:rPr lang="ja-JP" altLang="ja-JP" sz="1200">
              <a:solidFill>
                <a:sysClr val="windowText" lastClr="000000"/>
              </a:solidFill>
              <a:effectLst/>
              <a:latin typeface="+mn-ea"/>
              <a:ea typeface="+mn-ea"/>
              <a:cs typeface="+mn-cs"/>
            </a:rPr>
            <a:t>比率</a:t>
          </a:r>
          <a:r>
            <a:rPr lang="en-US" altLang="ja-JP" sz="1200">
              <a:solidFill>
                <a:sysClr val="windowText" lastClr="000000"/>
              </a:solidFill>
              <a:effectLst/>
              <a:latin typeface="+mn-ea"/>
              <a:ea typeface="+mn-ea"/>
              <a:cs typeface="+mn-cs"/>
            </a:rPr>
            <a:t>0.9</a:t>
          </a:r>
          <a:r>
            <a:rPr lang="ja-JP" altLang="en-US" sz="1200">
              <a:solidFill>
                <a:sysClr val="windowText" lastClr="000000"/>
              </a:solidFill>
              <a:effectLst/>
              <a:latin typeface="+mn-ea"/>
              <a:ea typeface="+mn-ea"/>
              <a:cs typeface="+mn-cs"/>
            </a:rPr>
            <a:t>ポイント</a:t>
          </a:r>
          <a:r>
            <a:rPr lang="ja-JP" altLang="ja-JP" sz="1200">
              <a:solidFill>
                <a:sysClr val="windowText" lastClr="000000"/>
              </a:solidFill>
              <a:effectLst/>
              <a:latin typeface="+mn-ea"/>
              <a:ea typeface="+mn-ea"/>
              <a:cs typeface="+mn-cs"/>
            </a:rPr>
            <a:t>の改善につながった。</a:t>
          </a:r>
          <a:endParaRPr lang="ja-JP" altLang="ja-JP" sz="1200">
            <a:solidFill>
              <a:sysClr val="windowText" lastClr="000000"/>
            </a:solidFill>
            <a:effectLst/>
            <a:latin typeface="+mn-ea"/>
            <a:ea typeface="+mn-ea"/>
          </a:endParaRPr>
        </a:p>
        <a:p>
          <a:pPr rtl="0"/>
          <a:r>
            <a:rPr lang="ja-JP" altLang="ja-JP" sz="1200">
              <a:solidFill>
                <a:sysClr val="windowText" lastClr="000000"/>
              </a:solidFill>
              <a:effectLst/>
              <a:latin typeface="+mn-ea"/>
              <a:ea typeface="+mn-ea"/>
              <a:cs typeface="+mn-cs"/>
            </a:rPr>
            <a:t>　 今後とも各指標に大きな影響を及ぼす地方交付税の動向を注視しつつ、今後の超大型事業である「治水対策事業」・「庁舎建設事業」を見据え、堅実な財政運営に努めなければならない。</a:t>
          </a:r>
          <a:endParaRPr lang="en-US" altLang="ja-JP" sz="1200">
            <a:solidFill>
              <a:sysClr val="windowText" lastClr="000000"/>
            </a:solidFill>
            <a:effectLst/>
            <a:latin typeface="+mn-ea"/>
            <a:ea typeface="+mn-ea"/>
            <a:cs typeface="+mn-cs"/>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170307</xdr:rowOff>
    </xdr:from>
    <xdr:to>
      <xdr:col>7</xdr:col>
      <xdr:colOff>152400</xdr:colOff>
      <xdr:row>67</xdr:row>
      <xdr:rowOff>26924</xdr:rowOff>
    </xdr:to>
    <xdr:cxnSp macro="">
      <xdr:nvCxnSpPr>
        <xdr:cNvPr id="125" name="直線コネクタ 124"/>
        <xdr:cNvCxnSpPr/>
      </xdr:nvCxnSpPr>
      <xdr:spPr>
        <a:xfrm flipV="1">
          <a:off x="4953000" y="10285857"/>
          <a:ext cx="0" cy="12282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6"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7" name="直線コネクタ 126"/>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85234</xdr:rowOff>
    </xdr:from>
    <xdr:ext cx="762000" cy="259045"/>
    <xdr:sp macro="" textlink="">
      <xdr:nvSpPr>
        <xdr:cNvPr id="128" name="財政構造の弾力性最大値テキスト"/>
        <xdr:cNvSpPr txBox="1"/>
      </xdr:nvSpPr>
      <xdr:spPr>
        <a:xfrm>
          <a:off x="5041900" y="100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7</xdr:col>
      <xdr:colOff>63500</xdr:colOff>
      <xdr:row>59</xdr:row>
      <xdr:rowOff>170307</xdr:rowOff>
    </xdr:from>
    <xdr:to>
      <xdr:col>7</xdr:col>
      <xdr:colOff>241300</xdr:colOff>
      <xdr:row>59</xdr:row>
      <xdr:rowOff>170307</xdr:rowOff>
    </xdr:to>
    <xdr:cxnSp macro="">
      <xdr:nvCxnSpPr>
        <xdr:cNvPr id="129" name="直線コネクタ 128"/>
        <xdr:cNvCxnSpPr/>
      </xdr:nvCxnSpPr>
      <xdr:spPr>
        <a:xfrm>
          <a:off x="4864100" y="102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36830</xdr:rowOff>
    </xdr:from>
    <xdr:to>
      <xdr:col>7</xdr:col>
      <xdr:colOff>152400</xdr:colOff>
      <xdr:row>65</xdr:row>
      <xdr:rowOff>58547</xdr:rowOff>
    </xdr:to>
    <xdr:cxnSp macro="">
      <xdr:nvCxnSpPr>
        <xdr:cNvPr id="130" name="直線コネクタ 129"/>
        <xdr:cNvCxnSpPr/>
      </xdr:nvCxnSpPr>
      <xdr:spPr>
        <a:xfrm flipV="1">
          <a:off x="4114800" y="11181080"/>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144035</xdr:rowOff>
    </xdr:from>
    <xdr:ext cx="762000" cy="259045"/>
    <xdr:sp macro="" textlink="">
      <xdr:nvSpPr>
        <xdr:cNvPr id="131" name="財政構造の弾力性平均値テキスト"/>
        <xdr:cNvSpPr txBox="1"/>
      </xdr:nvSpPr>
      <xdr:spPr>
        <a:xfrm>
          <a:off x="5041900" y="11116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508</xdr:rowOff>
    </xdr:from>
    <xdr:to>
      <xdr:col>7</xdr:col>
      <xdr:colOff>203200</xdr:colOff>
      <xdr:row>65</xdr:row>
      <xdr:rowOff>102108</xdr:rowOff>
    </xdr:to>
    <xdr:sp macro="" textlink="">
      <xdr:nvSpPr>
        <xdr:cNvPr id="132" name="フローチャート : 判断 131"/>
        <xdr:cNvSpPr/>
      </xdr:nvSpPr>
      <xdr:spPr>
        <a:xfrm>
          <a:off x="49022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58547</xdr:rowOff>
    </xdr:from>
    <xdr:to>
      <xdr:col>6</xdr:col>
      <xdr:colOff>0</xdr:colOff>
      <xdr:row>65</xdr:row>
      <xdr:rowOff>58547</xdr:rowOff>
    </xdr:to>
    <xdr:cxnSp macro="">
      <xdr:nvCxnSpPr>
        <xdr:cNvPr id="133" name="直線コネクタ 132"/>
        <xdr:cNvCxnSpPr/>
      </xdr:nvCxnSpPr>
      <xdr:spPr>
        <a:xfrm>
          <a:off x="3225800" y="112027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24638</xdr:rowOff>
    </xdr:from>
    <xdr:to>
      <xdr:col>6</xdr:col>
      <xdr:colOff>50800</xdr:colOff>
      <xdr:row>65</xdr:row>
      <xdr:rowOff>126238</xdr:rowOff>
    </xdr:to>
    <xdr:sp macro="" textlink="">
      <xdr:nvSpPr>
        <xdr:cNvPr id="134" name="フローチャート : 判断 133"/>
        <xdr:cNvSpPr/>
      </xdr:nvSpPr>
      <xdr:spPr>
        <a:xfrm>
          <a:off x="4064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111015</xdr:rowOff>
    </xdr:from>
    <xdr:ext cx="736600" cy="259045"/>
    <xdr:sp macro="" textlink="">
      <xdr:nvSpPr>
        <xdr:cNvPr id="135" name="テキスト ボックス 134"/>
        <xdr:cNvSpPr txBox="1"/>
      </xdr:nvSpPr>
      <xdr:spPr>
        <a:xfrm>
          <a:off x="3733800" y="1125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32004</xdr:rowOff>
    </xdr:from>
    <xdr:to>
      <xdr:col>4</xdr:col>
      <xdr:colOff>482600</xdr:colOff>
      <xdr:row>65</xdr:row>
      <xdr:rowOff>58547</xdr:rowOff>
    </xdr:to>
    <xdr:cxnSp macro="">
      <xdr:nvCxnSpPr>
        <xdr:cNvPr id="136" name="直線コネクタ 135"/>
        <xdr:cNvCxnSpPr/>
      </xdr:nvCxnSpPr>
      <xdr:spPr>
        <a:xfrm>
          <a:off x="2336800" y="11176254"/>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145415</xdr:rowOff>
    </xdr:from>
    <xdr:to>
      <xdr:col>4</xdr:col>
      <xdr:colOff>533400</xdr:colOff>
      <xdr:row>65</xdr:row>
      <xdr:rowOff>75565</xdr:rowOff>
    </xdr:to>
    <xdr:sp macro="" textlink="">
      <xdr:nvSpPr>
        <xdr:cNvPr id="137" name="フローチャート : 判断 136"/>
        <xdr:cNvSpPr/>
      </xdr:nvSpPr>
      <xdr:spPr>
        <a:xfrm>
          <a:off x="3175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85742</xdr:rowOff>
    </xdr:from>
    <xdr:ext cx="762000" cy="259045"/>
    <xdr:sp macro="" textlink="">
      <xdr:nvSpPr>
        <xdr:cNvPr id="138" name="テキスト ボックス 137"/>
        <xdr:cNvSpPr txBox="1"/>
      </xdr:nvSpPr>
      <xdr:spPr>
        <a:xfrm>
          <a:off x="2844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155194</xdr:rowOff>
    </xdr:from>
    <xdr:to>
      <xdr:col>3</xdr:col>
      <xdr:colOff>279400</xdr:colOff>
      <xdr:row>65</xdr:row>
      <xdr:rowOff>32004</xdr:rowOff>
    </xdr:to>
    <xdr:cxnSp macro="">
      <xdr:nvCxnSpPr>
        <xdr:cNvPr id="139" name="直線コネクタ 138"/>
        <xdr:cNvCxnSpPr/>
      </xdr:nvCxnSpPr>
      <xdr:spPr>
        <a:xfrm>
          <a:off x="1447800" y="111279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145415</xdr:rowOff>
    </xdr:from>
    <xdr:to>
      <xdr:col>3</xdr:col>
      <xdr:colOff>330200</xdr:colOff>
      <xdr:row>65</xdr:row>
      <xdr:rowOff>75565</xdr:rowOff>
    </xdr:to>
    <xdr:sp macro="" textlink="">
      <xdr:nvSpPr>
        <xdr:cNvPr id="140" name="フローチャート : 判断 139"/>
        <xdr:cNvSpPr/>
      </xdr:nvSpPr>
      <xdr:spPr>
        <a:xfrm>
          <a:off x="2286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85742</xdr:rowOff>
    </xdr:from>
    <xdr:ext cx="762000" cy="259045"/>
    <xdr:sp macro="" textlink="">
      <xdr:nvSpPr>
        <xdr:cNvPr id="141" name="テキスト ボックス 140"/>
        <xdr:cNvSpPr txBox="1"/>
      </xdr:nvSpPr>
      <xdr:spPr>
        <a:xfrm>
          <a:off x="1955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2" name="フローチャート : 判断 141"/>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48277</xdr:rowOff>
    </xdr:from>
    <xdr:ext cx="762000" cy="259045"/>
    <xdr:sp macro="" textlink="">
      <xdr:nvSpPr>
        <xdr:cNvPr id="143" name="テキスト ボックス 142"/>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157480</xdr:rowOff>
    </xdr:from>
    <xdr:to>
      <xdr:col>7</xdr:col>
      <xdr:colOff>203200</xdr:colOff>
      <xdr:row>65</xdr:row>
      <xdr:rowOff>87630</xdr:rowOff>
    </xdr:to>
    <xdr:sp macro="" textlink="">
      <xdr:nvSpPr>
        <xdr:cNvPr id="149" name="円/楕円 148"/>
        <xdr:cNvSpPr/>
      </xdr:nvSpPr>
      <xdr:spPr>
        <a:xfrm>
          <a:off x="49022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2557</xdr:rowOff>
    </xdr:from>
    <xdr:ext cx="762000" cy="259045"/>
    <xdr:sp macro="" textlink="">
      <xdr:nvSpPr>
        <xdr:cNvPr id="150" name="財政構造の弾力性該当値テキスト"/>
        <xdr:cNvSpPr txBox="1"/>
      </xdr:nvSpPr>
      <xdr:spPr>
        <a:xfrm>
          <a:off x="50419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7747</xdr:rowOff>
    </xdr:from>
    <xdr:to>
      <xdr:col>6</xdr:col>
      <xdr:colOff>50800</xdr:colOff>
      <xdr:row>65</xdr:row>
      <xdr:rowOff>109347</xdr:rowOff>
    </xdr:to>
    <xdr:sp macro="" textlink="">
      <xdr:nvSpPr>
        <xdr:cNvPr id="151" name="円/楕円 150"/>
        <xdr:cNvSpPr/>
      </xdr:nvSpPr>
      <xdr:spPr>
        <a:xfrm>
          <a:off x="4064000" y="1115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119524</xdr:rowOff>
    </xdr:from>
    <xdr:ext cx="736600" cy="259045"/>
    <xdr:sp macro="" textlink="">
      <xdr:nvSpPr>
        <xdr:cNvPr id="152" name="テキスト ボックス 151"/>
        <xdr:cNvSpPr txBox="1"/>
      </xdr:nvSpPr>
      <xdr:spPr>
        <a:xfrm>
          <a:off x="3733800" y="10920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7747</xdr:rowOff>
    </xdr:from>
    <xdr:to>
      <xdr:col>4</xdr:col>
      <xdr:colOff>533400</xdr:colOff>
      <xdr:row>65</xdr:row>
      <xdr:rowOff>109347</xdr:rowOff>
    </xdr:to>
    <xdr:sp macro="" textlink="">
      <xdr:nvSpPr>
        <xdr:cNvPr id="153" name="円/楕円 152"/>
        <xdr:cNvSpPr/>
      </xdr:nvSpPr>
      <xdr:spPr>
        <a:xfrm>
          <a:off x="3175000" y="1115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94124</xdr:rowOff>
    </xdr:from>
    <xdr:ext cx="762000" cy="259045"/>
    <xdr:sp macro="" textlink="">
      <xdr:nvSpPr>
        <xdr:cNvPr id="154" name="テキスト ボックス 153"/>
        <xdr:cNvSpPr txBox="1"/>
      </xdr:nvSpPr>
      <xdr:spPr>
        <a:xfrm>
          <a:off x="2844800" y="11238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152654</xdr:rowOff>
    </xdr:from>
    <xdr:to>
      <xdr:col>3</xdr:col>
      <xdr:colOff>330200</xdr:colOff>
      <xdr:row>65</xdr:row>
      <xdr:rowOff>82804</xdr:rowOff>
    </xdr:to>
    <xdr:sp macro="" textlink="">
      <xdr:nvSpPr>
        <xdr:cNvPr id="155" name="円/楕円 154"/>
        <xdr:cNvSpPr/>
      </xdr:nvSpPr>
      <xdr:spPr>
        <a:xfrm>
          <a:off x="2286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67581</xdr:rowOff>
    </xdr:from>
    <xdr:ext cx="762000" cy="259045"/>
    <xdr:sp macro="" textlink="">
      <xdr:nvSpPr>
        <xdr:cNvPr id="156" name="テキスト ボックス 155"/>
        <xdr:cNvSpPr txBox="1"/>
      </xdr:nvSpPr>
      <xdr:spPr>
        <a:xfrm>
          <a:off x="1955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104394</xdr:rowOff>
    </xdr:from>
    <xdr:to>
      <xdr:col>2</xdr:col>
      <xdr:colOff>127000</xdr:colOff>
      <xdr:row>65</xdr:row>
      <xdr:rowOff>34544</xdr:rowOff>
    </xdr:to>
    <xdr:sp macro="" textlink="">
      <xdr:nvSpPr>
        <xdr:cNvPr id="157" name="円/楕円 156"/>
        <xdr:cNvSpPr/>
      </xdr:nvSpPr>
      <xdr:spPr>
        <a:xfrm>
          <a:off x="1397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44721</xdr:rowOff>
    </xdr:from>
    <xdr:ext cx="762000" cy="259045"/>
    <xdr:sp macro="" textlink="">
      <xdr:nvSpPr>
        <xdr:cNvPr id="158" name="テキスト ボックス 157"/>
        <xdr:cNvSpPr txBox="1"/>
      </xdr:nvSpPr>
      <xdr:spPr>
        <a:xfrm>
          <a:off x="1066800" y="108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[192,886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147,224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lt"/>
              <a:ea typeface="+mn-ea"/>
              <a:cs typeface="+mn-cs"/>
            </a:rPr>
            <a:t>　高知県平均及び全国平均ともに上回っている状況であるが、類似団体内では</a:t>
          </a:r>
          <a:r>
            <a:rPr lang="en-US" altLang="ja-JP" sz="1200">
              <a:solidFill>
                <a:schemeClr val="dk1"/>
              </a:solidFill>
              <a:effectLst/>
              <a:latin typeface="+mn-lt"/>
              <a:ea typeface="+mn-ea"/>
              <a:cs typeface="+mn-cs"/>
            </a:rPr>
            <a:t>30/63</a:t>
          </a:r>
          <a:r>
            <a:rPr lang="ja-JP" altLang="ja-JP" sz="1200">
              <a:solidFill>
                <a:schemeClr val="dk1"/>
              </a:solidFill>
              <a:effectLst/>
              <a:latin typeface="+mn-lt"/>
              <a:ea typeface="+mn-ea"/>
              <a:cs typeface="+mn-cs"/>
            </a:rPr>
            <a:t>位</a:t>
          </a:r>
          <a:r>
            <a:rPr lang="ja-JP" altLang="en-US" sz="1200">
              <a:solidFill>
                <a:schemeClr val="dk1"/>
              </a:solidFill>
              <a:effectLst/>
              <a:latin typeface="+mn-lt"/>
              <a:ea typeface="+mn-ea"/>
              <a:cs typeface="+mn-cs"/>
            </a:rPr>
            <a:t>となっている。また、対前年度比においては、ほぼ横ばいの</a:t>
          </a:r>
          <a:r>
            <a:rPr lang="en-US" altLang="ja-JP" sz="1100">
              <a:solidFill>
                <a:schemeClr val="dk1"/>
              </a:solidFill>
              <a:effectLst/>
              <a:latin typeface="+mn-lt"/>
              <a:ea typeface="+mn-ea"/>
              <a:cs typeface="+mn-cs"/>
            </a:rPr>
            <a:t>192,886</a:t>
          </a:r>
          <a:r>
            <a:rPr lang="ja-JP" altLang="ja-JP" sz="1100">
              <a:solidFill>
                <a:schemeClr val="dk1"/>
              </a:solidFill>
              <a:effectLst/>
              <a:latin typeface="+mn-lt"/>
              <a:ea typeface="+mn-ea"/>
              <a:cs typeface="+mn-cs"/>
            </a:rPr>
            <a:t>円</a:t>
          </a:r>
          <a:r>
            <a:rPr lang="ja-JP" altLang="en-US" sz="1200">
              <a:solidFill>
                <a:schemeClr val="dk1"/>
              </a:solidFill>
              <a:effectLst/>
              <a:latin typeface="+mn-lt"/>
              <a:ea typeface="+mn-ea"/>
              <a:cs typeface="+mn-cs"/>
            </a:rPr>
            <a:t>となった。</a:t>
          </a:r>
          <a:endParaRPr lang="en-US" altLang="ja-JP" sz="1200">
            <a:solidFill>
              <a:schemeClr val="dk1"/>
            </a:solidFill>
            <a:effectLst/>
            <a:latin typeface="+mn-lt"/>
            <a:ea typeface="+mn-ea"/>
            <a:cs typeface="+mn-cs"/>
          </a:endParaRP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今後も、特に経常的な物件費の抑制に努めなければならない。</a:t>
          </a:r>
          <a:endParaRPr lang="ja-JP" altLang="ja-JP" sz="12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2164</xdr:rowOff>
    </xdr:from>
    <xdr:to>
      <xdr:col>7</xdr:col>
      <xdr:colOff>152400</xdr:colOff>
      <xdr:row>88</xdr:row>
      <xdr:rowOff>148709</xdr:rowOff>
    </xdr:to>
    <xdr:cxnSp macro="">
      <xdr:nvCxnSpPr>
        <xdr:cNvPr id="188" name="直線コネクタ 187"/>
        <xdr:cNvCxnSpPr/>
      </xdr:nvCxnSpPr>
      <xdr:spPr>
        <a:xfrm flipV="1">
          <a:off x="4953000" y="13889614"/>
          <a:ext cx="0" cy="1346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120786</xdr:rowOff>
    </xdr:from>
    <xdr:ext cx="762000" cy="259045"/>
    <xdr:sp macro="" textlink="">
      <xdr:nvSpPr>
        <xdr:cNvPr id="189" name="人件費・物件費等の状況最小値テキスト"/>
        <xdr:cNvSpPr txBox="1"/>
      </xdr:nvSpPr>
      <xdr:spPr>
        <a:xfrm>
          <a:off x="5041900" y="1520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456,977</a:t>
          </a:r>
          <a:endParaRPr kumimoji="1" lang="ja-JP" altLang="en-US" sz="1000" b="1">
            <a:latin typeface="ＭＳ Ｐゴシック"/>
          </a:endParaRPr>
        </a:p>
      </xdr:txBody>
    </xdr:sp>
    <xdr:clientData/>
  </xdr:oneCellAnchor>
  <xdr:twoCellAnchor>
    <xdr:from>
      <xdr:col>7</xdr:col>
      <xdr:colOff>63500</xdr:colOff>
      <xdr:row>88</xdr:row>
      <xdr:rowOff>148709</xdr:rowOff>
    </xdr:from>
    <xdr:to>
      <xdr:col>7</xdr:col>
      <xdr:colOff>241300</xdr:colOff>
      <xdr:row>88</xdr:row>
      <xdr:rowOff>148709</xdr:rowOff>
    </xdr:to>
    <xdr:cxnSp macro="">
      <xdr:nvCxnSpPr>
        <xdr:cNvPr id="190" name="直線コネクタ 189"/>
        <xdr:cNvCxnSpPr/>
      </xdr:nvCxnSpPr>
      <xdr:spPr>
        <a:xfrm>
          <a:off x="4864100" y="1523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88541</xdr:rowOff>
    </xdr:from>
    <xdr:ext cx="762000" cy="259045"/>
    <xdr:sp macro="" textlink="">
      <xdr:nvSpPr>
        <xdr:cNvPr id="191" name="人件費・物件費等の状況最大値テキスト"/>
        <xdr:cNvSpPr txBox="1"/>
      </xdr:nvSpPr>
      <xdr:spPr>
        <a:xfrm>
          <a:off x="5041900" y="1363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122,117</a:t>
          </a:r>
          <a:endParaRPr kumimoji="1" lang="ja-JP" altLang="en-US" sz="1000" b="1">
            <a:latin typeface="ＭＳ Ｐゴシック"/>
          </a:endParaRPr>
        </a:p>
      </xdr:txBody>
    </xdr:sp>
    <xdr:clientData/>
  </xdr:oneCellAnchor>
  <xdr:twoCellAnchor>
    <xdr:from>
      <xdr:col>7</xdr:col>
      <xdr:colOff>63500</xdr:colOff>
      <xdr:row>81</xdr:row>
      <xdr:rowOff>2164</xdr:rowOff>
    </xdr:from>
    <xdr:to>
      <xdr:col>7</xdr:col>
      <xdr:colOff>241300</xdr:colOff>
      <xdr:row>81</xdr:row>
      <xdr:rowOff>2164</xdr:rowOff>
    </xdr:to>
    <xdr:cxnSp macro="">
      <xdr:nvCxnSpPr>
        <xdr:cNvPr id="192" name="直線コネクタ 191"/>
        <xdr:cNvCxnSpPr/>
      </xdr:nvCxnSpPr>
      <xdr:spPr>
        <a:xfrm>
          <a:off x="4864100" y="1388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115323</xdr:rowOff>
    </xdr:from>
    <xdr:to>
      <xdr:col>7</xdr:col>
      <xdr:colOff>152400</xdr:colOff>
      <xdr:row>82</xdr:row>
      <xdr:rowOff>115480</xdr:rowOff>
    </xdr:to>
    <xdr:cxnSp macro="">
      <xdr:nvCxnSpPr>
        <xdr:cNvPr id="193" name="直線コネクタ 192"/>
        <xdr:cNvCxnSpPr/>
      </xdr:nvCxnSpPr>
      <xdr:spPr>
        <a:xfrm flipV="1">
          <a:off x="4114800" y="14174223"/>
          <a:ext cx="838200" cy="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141952</xdr:rowOff>
    </xdr:from>
    <xdr:ext cx="762000" cy="259045"/>
    <xdr:sp macro="" textlink="">
      <xdr:nvSpPr>
        <xdr:cNvPr id="194" name="人件費・物件費等の状況平均値テキスト"/>
        <xdr:cNvSpPr txBox="1"/>
      </xdr:nvSpPr>
      <xdr:spPr>
        <a:xfrm>
          <a:off x="5041900" y="14200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169875</xdr:rowOff>
    </xdr:from>
    <xdr:to>
      <xdr:col>7</xdr:col>
      <xdr:colOff>203200</xdr:colOff>
      <xdr:row>83</xdr:row>
      <xdr:rowOff>100025</xdr:rowOff>
    </xdr:to>
    <xdr:sp macro="" textlink="">
      <xdr:nvSpPr>
        <xdr:cNvPr id="195" name="フローチャート : 判断 194"/>
        <xdr:cNvSpPr/>
      </xdr:nvSpPr>
      <xdr:spPr>
        <a:xfrm>
          <a:off x="49022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15163</xdr:rowOff>
    </xdr:from>
    <xdr:to>
      <xdr:col>6</xdr:col>
      <xdr:colOff>0</xdr:colOff>
      <xdr:row>82</xdr:row>
      <xdr:rowOff>115480</xdr:rowOff>
    </xdr:to>
    <xdr:cxnSp macro="">
      <xdr:nvCxnSpPr>
        <xdr:cNvPr id="196" name="直線コネクタ 195"/>
        <xdr:cNvCxnSpPr/>
      </xdr:nvCxnSpPr>
      <xdr:spPr>
        <a:xfrm>
          <a:off x="3225800" y="14074063"/>
          <a:ext cx="889000" cy="10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159973</xdr:rowOff>
    </xdr:from>
    <xdr:to>
      <xdr:col>6</xdr:col>
      <xdr:colOff>50800</xdr:colOff>
      <xdr:row>83</xdr:row>
      <xdr:rowOff>90123</xdr:rowOff>
    </xdr:to>
    <xdr:sp macro="" textlink="">
      <xdr:nvSpPr>
        <xdr:cNvPr id="197" name="フローチャート : 判断 196"/>
        <xdr:cNvSpPr/>
      </xdr:nvSpPr>
      <xdr:spPr>
        <a:xfrm>
          <a:off x="4064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74900</xdr:rowOff>
    </xdr:from>
    <xdr:ext cx="736600" cy="259045"/>
    <xdr:sp macro="" textlink="">
      <xdr:nvSpPr>
        <xdr:cNvPr id="198" name="テキスト ボックス 197"/>
        <xdr:cNvSpPr txBox="1"/>
      </xdr:nvSpPr>
      <xdr:spPr>
        <a:xfrm>
          <a:off x="3733800" y="1430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13804</xdr:rowOff>
    </xdr:from>
    <xdr:to>
      <xdr:col>4</xdr:col>
      <xdr:colOff>482600</xdr:colOff>
      <xdr:row>82</xdr:row>
      <xdr:rowOff>15163</xdr:rowOff>
    </xdr:to>
    <xdr:cxnSp macro="">
      <xdr:nvCxnSpPr>
        <xdr:cNvPr id="199" name="直線コネクタ 198"/>
        <xdr:cNvCxnSpPr/>
      </xdr:nvCxnSpPr>
      <xdr:spPr>
        <a:xfrm>
          <a:off x="2336800" y="14072704"/>
          <a:ext cx="889000" cy="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92731</xdr:rowOff>
    </xdr:from>
    <xdr:to>
      <xdr:col>4</xdr:col>
      <xdr:colOff>533400</xdr:colOff>
      <xdr:row>83</xdr:row>
      <xdr:rowOff>22881</xdr:rowOff>
    </xdr:to>
    <xdr:sp macro="" textlink="">
      <xdr:nvSpPr>
        <xdr:cNvPr id="200" name="フローチャート : 判断 199"/>
        <xdr:cNvSpPr/>
      </xdr:nvSpPr>
      <xdr:spPr>
        <a:xfrm>
          <a:off x="3175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7658</xdr:rowOff>
    </xdr:from>
    <xdr:ext cx="762000" cy="259045"/>
    <xdr:sp macro="" textlink="">
      <xdr:nvSpPr>
        <xdr:cNvPr id="201" name="テキスト ボックス 200"/>
        <xdr:cNvSpPr txBox="1"/>
      </xdr:nvSpPr>
      <xdr:spPr>
        <a:xfrm>
          <a:off x="2844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13804</xdr:rowOff>
    </xdr:from>
    <xdr:to>
      <xdr:col>3</xdr:col>
      <xdr:colOff>279400</xdr:colOff>
      <xdr:row>82</xdr:row>
      <xdr:rowOff>48813</xdr:rowOff>
    </xdr:to>
    <xdr:cxnSp macro="">
      <xdr:nvCxnSpPr>
        <xdr:cNvPr id="202" name="直線コネクタ 201"/>
        <xdr:cNvCxnSpPr/>
      </xdr:nvCxnSpPr>
      <xdr:spPr>
        <a:xfrm flipV="1">
          <a:off x="1447800" y="14072704"/>
          <a:ext cx="889000" cy="3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129284</xdr:rowOff>
    </xdr:from>
    <xdr:to>
      <xdr:col>3</xdr:col>
      <xdr:colOff>330200</xdr:colOff>
      <xdr:row>83</xdr:row>
      <xdr:rowOff>59434</xdr:rowOff>
    </xdr:to>
    <xdr:sp macro="" textlink="">
      <xdr:nvSpPr>
        <xdr:cNvPr id="203" name="フローチャート : 判断 202"/>
        <xdr:cNvSpPr/>
      </xdr:nvSpPr>
      <xdr:spPr>
        <a:xfrm>
          <a:off x="2286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44211</xdr:rowOff>
    </xdr:from>
    <xdr:ext cx="762000" cy="259045"/>
    <xdr:sp macro="" textlink="">
      <xdr:nvSpPr>
        <xdr:cNvPr id="204" name="テキスト ボックス 203"/>
        <xdr:cNvSpPr txBox="1"/>
      </xdr:nvSpPr>
      <xdr:spPr>
        <a:xfrm>
          <a:off x="1955800" y="142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77014</xdr:rowOff>
    </xdr:from>
    <xdr:to>
      <xdr:col>2</xdr:col>
      <xdr:colOff>127000</xdr:colOff>
      <xdr:row>83</xdr:row>
      <xdr:rowOff>7164</xdr:rowOff>
    </xdr:to>
    <xdr:sp macro="" textlink="">
      <xdr:nvSpPr>
        <xdr:cNvPr id="205" name="フローチャート : 判断 204"/>
        <xdr:cNvSpPr/>
      </xdr:nvSpPr>
      <xdr:spPr>
        <a:xfrm>
          <a:off x="1397000" y="1413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163391</xdr:rowOff>
    </xdr:from>
    <xdr:ext cx="762000" cy="259045"/>
    <xdr:sp macro="" textlink="">
      <xdr:nvSpPr>
        <xdr:cNvPr id="206" name="テキスト ボックス 205"/>
        <xdr:cNvSpPr txBox="1"/>
      </xdr:nvSpPr>
      <xdr:spPr>
        <a:xfrm>
          <a:off x="1066800" y="1422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64523</xdr:rowOff>
    </xdr:from>
    <xdr:to>
      <xdr:col>7</xdr:col>
      <xdr:colOff>203200</xdr:colOff>
      <xdr:row>82</xdr:row>
      <xdr:rowOff>166123</xdr:rowOff>
    </xdr:to>
    <xdr:sp macro="" textlink="">
      <xdr:nvSpPr>
        <xdr:cNvPr id="212" name="円/楕円 211"/>
        <xdr:cNvSpPr/>
      </xdr:nvSpPr>
      <xdr:spPr>
        <a:xfrm>
          <a:off x="4902200" y="1412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81050</xdr:rowOff>
    </xdr:from>
    <xdr:ext cx="762000" cy="259045"/>
    <xdr:sp macro="" textlink="">
      <xdr:nvSpPr>
        <xdr:cNvPr id="213" name="人件費・物件費等の状況該当値テキスト"/>
        <xdr:cNvSpPr txBox="1"/>
      </xdr:nvSpPr>
      <xdr:spPr>
        <a:xfrm>
          <a:off x="5041900" y="1396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192,886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64680</xdr:rowOff>
    </xdr:from>
    <xdr:to>
      <xdr:col>6</xdr:col>
      <xdr:colOff>50800</xdr:colOff>
      <xdr:row>82</xdr:row>
      <xdr:rowOff>166280</xdr:rowOff>
    </xdr:to>
    <xdr:sp macro="" textlink="">
      <xdr:nvSpPr>
        <xdr:cNvPr id="214" name="円/楕円 213"/>
        <xdr:cNvSpPr/>
      </xdr:nvSpPr>
      <xdr:spPr>
        <a:xfrm>
          <a:off x="4064000" y="1412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5007</xdr:rowOff>
    </xdr:from>
    <xdr:ext cx="736600" cy="259045"/>
    <xdr:sp macro="" textlink="">
      <xdr:nvSpPr>
        <xdr:cNvPr id="215" name="テキスト ボックス 214"/>
        <xdr:cNvSpPr txBox="1"/>
      </xdr:nvSpPr>
      <xdr:spPr>
        <a:xfrm>
          <a:off x="3733800" y="1389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192,925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135813</xdr:rowOff>
    </xdr:from>
    <xdr:to>
      <xdr:col>4</xdr:col>
      <xdr:colOff>533400</xdr:colOff>
      <xdr:row>82</xdr:row>
      <xdr:rowOff>65963</xdr:rowOff>
    </xdr:to>
    <xdr:sp macro="" textlink="">
      <xdr:nvSpPr>
        <xdr:cNvPr id="216" name="円/楕円 215"/>
        <xdr:cNvSpPr/>
      </xdr:nvSpPr>
      <xdr:spPr>
        <a:xfrm>
          <a:off x="3175000" y="1402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76140</xdr:rowOff>
    </xdr:from>
    <xdr:ext cx="762000" cy="259045"/>
    <xdr:sp macro="" textlink="">
      <xdr:nvSpPr>
        <xdr:cNvPr id="217" name="テキスト ボックス 216"/>
        <xdr:cNvSpPr txBox="1"/>
      </xdr:nvSpPr>
      <xdr:spPr>
        <a:xfrm>
          <a:off x="2844800" y="1379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167,981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134454</xdr:rowOff>
    </xdr:from>
    <xdr:to>
      <xdr:col>3</xdr:col>
      <xdr:colOff>330200</xdr:colOff>
      <xdr:row>82</xdr:row>
      <xdr:rowOff>64604</xdr:rowOff>
    </xdr:to>
    <xdr:sp macro="" textlink="">
      <xdr:nvSpPr>
        <xdr:cNvPr id="218" name="円/楕円 217"/>
        <xdr:cNvSpPr/>
      </xdr:nvSpPr>
      <xdr:spPr>
        <a:xfrm>
          <a:off x="2286000" y="1402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74781</xdr:rowOff>
    </xdr:from>
    <xdr:ext cx="762000" cy="259045"/>
    <xdr:sp macro="" textlink="">
      <xdr:nvSpPr>
        <xdr:cNvPr id="219" name="テキスト ボックス 218"/>
        <xdr:cNvSpPr txBox="1"/>
      </xdr:nvSpPr>
      <xdr:spPr>
        <a:xfrm>
          <a:off x="1955800" y="1379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167,643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169463</xdr:rowOff>
    </xdr:from>
    <xdr:to>
      <xdr:col>2</xdr:col>
      <xdr:colOff>127000</xdr:colOff>
      <xdr:row>82</xdr:row>
      <xdr:rowOff>99613</xdr:rowOff>
    </xdr:to>
    <xdr:sp macro="" textlink="">
      <xdr:nvSpPr>
        <xdr:cNvPr id="220" name="円/楕円 219"/>
        <xdr:cNvSpPr/>
      </xdr:nvSpPr>
      <xdr:spPr>
        <a:xfrm>
          <a:off x="1397000" y="1405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109790</xdr:rowOff>
    </xdr:from>
    <xdr:ext cx="762000" cy="259045"/>
    <xdr:sp macro="" textlink="">
      <xdr:nvSpPr>
        <xdr:cNvPr id="221" name="テキスト ボックス 220"/>
        <xdr:cNvSpPr txBox="1"/>
      </xdr:nvSpPr>
      <xdr:spPr>
        <a:xfrm>
          <a:off x="1066800" y="1382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176,348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類似団体平均値を</a:t>
          </a:r>
          <a:r>
            <a:rPr lang="en-US" altLang="ja-JP" sz="1100" b="0" i="0" baseline="0">
              <a:solidFill>
                <a:sysClr val="windowText" lastClr="000000"/>
              </a:solidFill>
              <a:effectLst/>
              <a:latin typeface="+mn-lt"/>
              <a:ea typeface="+mn-ea"/>
              <a:cs typeface="+mn-cs"/>
            </a:rPr>
            <a:t>0.2</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上回っているものの</a:t>
          </a:r>
          <a:r>
            <a:rPr lang="ja-JP" altLang="ja-JP" sz="1100" b="0" i="0" baseline="0">
              <a:solidFill>
                <a:sysClr val="windowText" lastClr="000000"/>
              </a:solidFill>
              <a:effectLst/>
              <a:latin typeface="+mn-lt"/>
              <a:ea typeface="+mn-ea"/>
              <a:cs typeface="+mn-cs"/>
            </a:rPr>
            <a:t>、全国町村平均を</a:t>
          </a:r>
          <a:r>
            <a:rPr lang="en-US" altLang="ja-JP" sz="1100" b="0" i="0" baseline="0">
              <a:solidFill>
                <a:sysClr val="windowText" lastClr="000000"/>
              </a:solidFill>
              <a:effectLst/>
              <a:latin typeface="+mn-lt"/>
              <a:ea typeface="+mn-ea"/>
              <a:cs typeface="+mn-cs"/>
            </a:rPr>
            <a:t>3.9</a:t>
          </a:r>
          <a:r>
            <a:rPr lang="ja-JP" altLang="ja-JP" sz="1100" b="0" i="0" baseline="0">
              <a:solidFill>
                <a:sysClr val="windowText" lastClr="000000"/>
              </a:solidFill>
              <a:effectLst/>
              <a:latin typeface="+mn-lt"/>
              <a:ea typeface="+mn-ea"/>
              <a:cs typeface="+mn-cs"/>
            </a:rPr>
            <a:t>ポイント下回</a:t>
          </a:r>
          <a:r>
            <a:rPr lang="ja-JP" altLang="en-US" sz="1100" b="0" i="0" baseline="0">
              <a:solidFill>
                <a:sysClr val="windowText" lastClr="000000"/>
              </a:solidFill>
              <a:effectLst/>
              <a:latin typeface="+mn-lt"/>
              <a:ea typeface="+mn-ea"/>
              <a:cs typeface="+mn-cs"/>
            </a:rPr>
            <a:t>っている。</a:t>
          </a:r>
          <a:r>
            <a:rPr lang="ja-JP" altLang="ja-JP" sz="1100" b="0" i="0" baseline="0">
              <a:solidFill>
                <a:sysClr val="windowText" lastClr="000000"/>
              </a:solidFill>
              <a:effectLst/>
              <a:latin typeface="+mn-lt"/>
              <a:ea typeface="+mn-ea"/>
              <a:cs typeface="+mn-cs"/>
            </a:rPr>
            <a:t>特筆するような変更がなかったことにより、数値はほぼ横ばいとなった。</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今後も、</a:t>
          </a:r>
          <a:r>
            <a:rPr lang="ja-JP" altLang="ja-JP" sz="1100">
              <a:solidFill>
                <a:sysClr val="windowText" lastClr="000000"/>
              </a:solidFill>
              <a:effectLst/>
              <a:latin typeface="+mn-lt"/>
              <a:ea typeface="+mn-ea"/>
              <a:cs typeface="+mn-cs"/>
            </a:rPr>
            <a:t>国家公務員の給与制度を基本として運用し、</a:t>
          </a:r>
          <a:r>
            <a:rPr lang="ja-JP" altLang="ja-JP" sz="1100" b="0" i="0" baseline="0">
              <a:solidFill>
                <a:sysClr val="windowText" lastClr="000000"/>
              </a:solidFill>
              <a:effectLst/>
              <a:latin typeface="+mn-lt"/>
              <a:ea typeface="+mn-ea"/>
              <a:cs typeface="+mn-cs"/>
            </a:rPr>
            <a:t>適正な給与水準の維持に努める。</a:t>
          </a:r>
          <a:endParaRPr lang="ja-JP" altLang="ja-JP" sz="1400">
            <a:solidFill>
              <a:sysClr val="windowText" lastClr="000000"/>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87</xdr:row>
      <xdr:rowOff>155363</xdr:rowOff>
    </xdr:to>
    <xdr:cxnSp macro="">
      <xdr:nvCxnSpPr>
        <xdr:cNvPr id="250" name="直線コネクタ 249"/>
        <xdr:cNvCxnSpPr/>
      </xdr:nvCxnSpPr>
      <xdr:spPr>
        <a:xfrm flipV="1">
          <a:off x="17018000" y="1398566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127440</xdr:rowOff>
    </xdr:from>
    <xdr:ext cx="762000" cy="259045"/>
    <xdr:sp macro="" textlink="">
      <xdr:nvSpPr>
        <xdr:cNvPr id="251" name="給与水準   （国との比較）最小値テキスト"/>
        <xdr:cNvSpPr txBox="1"/>
      </xdr:nvSpPr>
      <xdr:spPr>
        <a:xfrm>
          <a:off x="17106900" y="1504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155363</xdr:rowOff>
    </xdr:from>
    <xdr:to>
      <xdr:col>24</xdr:col>
      <xdr:colOff>647700</xdr:colOff>
      <xdr:row>87</xdr:row>
      <xdr:rowOff>155363</xdr:rowOff>
    </xdr:to>
    <xdr:cxnSp macro="">
      <xdr:nvCxnSpPr>
        <xdr:cNvPr id="252" name="直線コネクタ 251"/>
        <xdr:cNvCxnSpPr/>
      </xdr:nvCxnSpPr>
      <xdr:spPr>
        <a:xfrm>
          <a:off x="16929100" y="1507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3"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4" name="直線コネクタ 253"/>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130811</xdr:rowOff>
    </xdr:from>
    <xdr:to>
      <xdr:col>24</xdr:col>
      <xdr:colOff>558800</xdr:colOff>
      <xdr:row>85</xdr:row>
      <xdr:rowOff>47837</xdr:rowOff>
    </xdr:to>
    <xdr:cxnSp macro="">
      <xdr:nvCxnSpPr>
        <xdr:cNvPr id="255" name="直線コネクタ 254"/>
        <xdr:cNvCxnSpPr/>
      </xdr:nvCxnSpPr>
      <xdr:spPr>
        <a:xfrm>
          <a:off x="16179800" y="14532611"/>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168927</xdr:rowOff>
    </xdr:from>
    <xdr:ext cx="762000" cy="259045"/>
    <xdr:sp macro="" textlink="">
      <xdr:nvSpPr>
        <xdr:cNvPr id="256"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57" name="フローチャート :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130811</xdr:rowOff>
    </xdr:from>
    <xdr:to>
      <xdr:col>23</xdr:col>
      <xdr:colOff>406400</xdr:colOff>
      <xdr:row>85</xdr:row>
      <xdr:rowOff>104139</xdr:rowOff>
    </xdr:to>
    <xdr:cxnSp macro="">
      <xdr:nvCxnSpPr>
        <xdr:cNvPr id="258" name="直線コネクタ 257"/>
        <xdr:cNvCxnSpPr/>
      </xdr:nvCxnSpPr>
      <xdr:spPr>
        <a:xfrm flipV="1">
          <a:off x="15290800" y="1453261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9" name="フローチャート : 判断 258"/>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60" name="テキスト ボックス 259"/>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104139</xdr:rowOff>
    </xdr:from>
    <xdr:to>
      <xdr:col>22</xdr:col>
      <xdr:colOff>203200</xdr:colOff>
      <xdr:row>89</xdr:row>
      <xdr:rowOff>45720</xdr:rowOff>
    </xdr:to>
    <xdr:cxnSp macro="">
      <xdr:nvCxnSpPr>
        <xdr:cNvPr id="261" name="直線コネクタ 260"/>
        <xdr:cNvCxnSpPr/>
      </xdr:nvCxnSpPr>
      <xdr:spPr>
        <a:xfrm flipV="1">
          <a:off x="14401800" y="14677389"/>
          <a:ext cx="889000" cy="6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2" name="フローチャート : 判断 261"/>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84684</xdr:rowOff>
    </xdr:from>
    <xdr:ext cx="762000" cy="259045"/>
    <xdr:sp macro="" textlink="">
      <xdr:nvSpPr>
        <xdr:cNvPr id="263" name="テキスト ボックス 262"/>
        <xdr:cNvSpPr txBox="1"/>
      </xdr:nvSpPr>
      <xdr:spPr>
        <a:xfrm>
          <a:off x="14909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45720</xdr:rowOff>
    </xdr:from>
    <xdr:to>
      <xdr:col>21</xdr:col>
      <xdr:colOff>0</xdr:colOff>
      <xdr:row>90</xdr:row>
      <xdr:rowOff>2963</xdr:rowOff>
    </xdr:to>
    <xdr:cxnSp macro="">
      <xdr:nvCxnSpPr>
        <xdr:cNvPr id="264" name="直線コネクタ 263"/>
        <xdr:cNvCxnSpPr/>
      </xdr:nvCxnSpPr>
      <xdr:spPr>
        <a:xfrm flipV="1">
          <a:off x="13512800" y="1530477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5" name="フローチャート : 判断 264"/>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2134</xdr:rowOff>
    </xdr:from>
    <xdr:ext cx="762000" cy="259045"/>
    <xdr:sp macro="" textlink="">
      <xdr:nvSpPr>
        <xdr:cNvPr id="266" name="テキスト ボックス 265"/>
        <xdr:cNvSpPr txBox="1"/>
      </xdr:nvSpPr>
      <xdr:spPr>
        <a:xfrm>
          <a:off x="14020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7" name="フローチャート : 判断 266"/>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149454</xdr:rowOff>
    </xdr:from>
    <xdr:ext cx="762000" cy="259045"/>
    <xdr:sp macro="" textlink="">
      <xdr:nvSpPr>
        <xdr:cNvPr id="268" name="テキスト ボックス 267"/>
        <xdr:cNvSpPr txBox="1"/>
      </xdr:nvSpPr>
      <xdr:spPr>
        <a:xfrm>
          <a:off x="13131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168487</xdr:rowOff>
    </xdr:from>
    <xdr:to>
      <xdr:col>24</xdr:col>
      <xdr:colOff>609600</xdr:colOff>
      <xdr:row>85</xdr:row>
      <xdr:rowOff>98637</xdr:rowOff>
    </xdr:to>
    <xdr:sp macro="" textlink="">
      <xdr:nvSpPr>
        <xdr:cNvPr id="274" name="円/楕円 273"/>
        <xdr:cNvSpPr/>
      </xdr:nvSpPr>
      <xdr:spPr>
        <a:xfrm>
          <a:off x="169672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140564</xdr:rowOff>
    </xdr:from>
    <xdr:ext cx="762000" cy="259045"/>
    <xdr:sp macro="" textlink="">
      <xdr:nvSpPr>
        <xdr:cNvPr id="275" name="給与水準   （国との比較）該当値テキスト"/>
        <xdr:cNvSpPr txBox="1"/>
      </xdr:nvSpPr>
      <xdr:spPr>
        <a:xfrm>
          <a:off x="17106900" y="1454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80011</xdr:rowOff>
    </xdr:from>
    <xdr:to>
      <xdr:col>23</xdr:col>
      <xdr:colOff>457200</xdr:colOff>
      <xdr:row>85</xdr:row>
      <xdr:rowOff>10161</xdr:rowOff>
    </xdr:to>
    <xdr:sp macro="" textlink="">
      <xdr:nvSpPr>
        <xdr:cNvPr id="276" name="円/楕円 275"/>
        <xdr:cNvSpPr/>
      </xdr:nvSpPr>
      <xdr:spPr>
        <a:xfrm>
          <a:off x="16129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20338</xdr:rowOff>
    </xdr:from>
    <xdr:ext cx="736600" cy="259045"/>
    <xdr:sp macro="" textlink="">
      <xdr:nvSpPr>
        <xdr:cNvPr id="277" name="テキスト ボックス 276"/>
        <xdr:cNvSpPr txBox="1"/>
      </xdr:nvSpPr>
      <xdr:spPr>
        <a:xfrm>
          <a:off x="15798800" y="14250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53339</xdr:rowOff>
    </xdr:from>
    <xdr:to>
      <xdr:col>22</xdr:col>
      <xdr:colOff>254000</xdr:colOff>
      <xdr:row>85</xdr:row>
      <xdr:rowOff>154939</xdr:rowOff>
    </xdr:to>
    <xdr:sp macro="" textlink="">
      <xdr:nvSpPr>
        <xdr:cNvPr id="278" name="円/楕円 277"/>
        <xdr:cNvSpPr/>
      </xdr:nvSpPr>
      <xdr:spPr>
        <a:xfrm>
          <a:off x="15240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139716</xdr:rowOff>
    </xdr:from>
    <xdr:ext cx="762000" cy="259045"/>
    <xdr:sp macro="" textlink="">
      <xdr:nvSpPr>
        <xdr:cNvPr id="279" name="テキスト ボックス 278"/>
        <xdr:cNvSpPr txBox="1"/>
      </xdr:nvSpPr>
      <xdr:spPr>
        <a:xfrm>
          <a:off x="14909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166370</xdr:rowOff>
    </xdr:from>
    <xdr:to>
      <xdr:col>21</xdr:col>
      <xdr:colOff>50800</xdr:colOff>
      <xdr:row>89</xdr:row>
      <xdr:rowOff>96520</xdr:rowOff>
    </xdr:to>
    <xdr:sp macro="" textlink="">
      <xdr:nvSpPr>
        <xdr:cNvPr id="280" name="円/楕円 279"/>
        <xdr:cNvSpPr/>
      </xdr:nvSpPr>
      <xdr:spPr>
        <a:xfrm>
          <a:off x="14351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81297</xdr:rowOff>
    </xdr:from>
    <xdr:ext cx="762000" cy="259045"/>
    <xdr:sp macro="" textlink="">
      <xdr:nvSpPr>
        <xdr:cNvPr id="281" name="テキスト ボックス 280"/>
        <xdr:cNvSpPr txBox="1"/>
      </xdr:nvSpPr>
      <xdr:spPr>
        <a:xfrm>
          <a:off x="14020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123613</xdr:rowOff>
    </xdr:from>
    <xdr:to>
      <xdr:col>19</xdr:col>
      <xdr:colOff>533400</xdr:colOff>
      <xdr:row>90</xdr:row>
      <xdr:rowOff>53763</xdr:rowOff>
    </xdr:to>
    <xdr:sp macro="" textlink="">
      <xdr:nvSpPr>
        <xdr:cNvPr id="282" name="円/楕円 281"/>
        <xdr:cNvSpPr/>
      </xdr:nvSpPr>
      <xdr:spPr>
        <a:xfrm>
          <a:off x="13462000" y="1538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38540</xdr:rowOff>
    </xdr:from>
    <xdr:ext cx="762000" cy="259045"/>
    <xdr:sp macro="" textlink="">
      <xdr:nvSpPr>
        <xdr:cNvPr id="283" name="テキスト ボックス 282"/>
        <xdr:cNvSpPr txBox="1"/>
      </xdr:nvSpPr>
      <xdr:spPr>
        <a:xfrm>
          <a:off x="13131800" y="1546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類似団体平均値を下回っている状況ではあるが、住民サービスの低下とならないよう計画的な職員採用を行いながら、今後も日高村集中改革プランをもとに定員管理の適正化に努める。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39201</xdr:rowOff>
    </xdr:from>
    <xdr:to>
      <xdr:col>24</xdr:col>
      <xdr:colOff>558800</xdr:colOff>
      <xdr:row>66</xdr:row>
      <xdr:rowOff>55203</xdr:rowOff>
    </xdr:to>
    <xdr:cxnSp macro="">
      <xdr:nvCxnSpPr>
        <xdr:cNvPr id="313" name="直線コネクタ 312"/>
        <xdr:cNvCxnSpPr/>
      </xdr:nvCxnSpPr>
      <xdr:spPr>
        <a:xfrm flipV="1">
          <a:off x="17018000" y="10154751"/>
          <a:ext cx="0" cy="12161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27280</xdr:rowOff>
    </xdr:from>
    <xdr:ext cx="762000" cy="259045"/>
    <xdr:sp macro="" textlink="">
      <xdr:nvSpPr>
        <xdr:cNvPr id="314" name="定員管理の状況最小値テキスト"/>
        <xdr:cNvSpPr txBox="1"/>
      </xdr:nvSpPr>
      <xdr:spPr>
        <a:xfrm>
          <a:off x="17106900" y="1134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22.16</a:t>
          </a:r>
          <a:endParaRPr kumimoji="1" lang="ja-JP" altLang="en-US" sz="1000" b="1">
            <a:latin typeface="ＭＳ Ｐゴシック"/>
          </a:endParaRPr>
        </a:p>
      </xdr:txBody>
    </xdr:sp>
    <xdr:clientData/>
  </xdr:oneCellAnchor>
  <xdr:twoCellAnchor>
    <xdr:from>
      <xdr:col>24</xdr:col>
      <xdr:colOff>469900</xdr:colOff>
      <xdr:row>66</xdr:row>
      <xdr:rowOff>55203</xdr:rowOff>
    </xdr:from>
    <xdr:to>
      <xdr:col>24</xdr:col>
      <xdr:colOff>647700</xdr:colOff>
      <xdr:row>66</xdr:row>
      <xdr:rowOff>55203</xdr:rowOff>
    </xdr:to>
    <xdr:cxnSp macro="">
      <xdr:nvCxnSpPr>
        <xdr:cNvPr id="315" name="直線コネクタ 314"/>
        <xdr:cNvCxnSpPr/>
      </xdr:nvCxnSpPr>
      <xdr:spPr>
        <a:xfrm>
          <a:off x="16929100" y="11370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125578</xdr:rowOff>
    </xdr:from>
    <xdr:ext cx="762000" cy="259045"/>
    <xdr:sp macro="" textlink="">
      <xdr:nvSpPr>
        <xdr:cNvPr id="316" name="定員管理の状況最大値テキスト"/>
        <xdr:cNvSpPr txBox="1"/>
      </xdr:nvSpPr>
      <xdr:spPr>
        <a:xfrm>
          <a:off x="17106900" y="989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24</xdr:col>
      <xdr:colOff>469900</xdr:colOff>
      <xdr:row>59</xdr:row>
      <xdr:rowOff>39201</xdr:rowOff>
    </xdr:from>
    <xdr:to>
      <xdr:col>24</xdr:col>
      <xdr:colOff>647700</xdr:colOff>
      <xdr:row>59</xdr:row>
      <xdr:rowOff>39201</xdr:rowOff>
    </xdr:to>
    <xdr:cxnSp macro="">
      <xdr:nvCxnSpPr>
        <xdr:cNvPr id="317" name="直線コネクタ 316"/>
        <xdr:cNvCxnSpPr/>
      </xdr:nvCxnSpPr>
      <xdr:spPr>
        <a:xfrm>
          <a:off x="16929100" y="1015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36533</xdr:rowOff>
    </xdr:from>
    <xdr:to>
      <xdr:col>24</xdr:col>
      <xdr:colOff>558800</xdr:colOff>
      <xdr:row>61</xdr:row>
      <xdr:rowOff>79163</xdr:rowOff>
    </xdr:to>
    <xdr:cxnSp macro="">
      <xdr:nvCxnSpPr>
        <xdr:cNvPr id="318" name="直線コネクタ 317"/>
        <xdr:cNvCxnSpPr/>
      </xdr:nvCxnSpPr>
      <xdr:spPr>
        <a:xfrm>
          <a:off x="16179800" y="10494983"/>
          <a:ext cx="838200" cy="4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102591</xdr:rowOff>
    </xdr:from>
    <xdr:ext cx="762000" cy="259045"/>
    <xdr:sp macro="" textlink="">
      <xdr:nvSpPr>
        <xdr:cNvPr id="319" name="定員管理の状況平均値テキスト"/>
        <xdr:cNvSpPr txBox="1"/>
      </xdr:nvSpPr>
      <xdr:spPr>
        <a:xfrm>
          <a:off x="17106900" y="10561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130514</xdr:rowOff>
    </xdr:from>
    <xdr:to>
      <xdr:col>24</xdr:col>
      <xdr:colOff>609600</xdr:colOff>
      <xdr:row>62</xdr:row>
      <xdr:rowOff>60664</xdr:rowOff>
    </xdr:to>
    <xdr:sp macro="" textlink="">
      <xdr:nvSpPr>
        <xdr:cNvPr id="320" name="フローチャート : 判断 319"/>
        <xdr:cNvSpPr/>
      </xdr:nvSpPr>
      <xdr:spPr>
        <a:xfrm>
          <a:off x="169672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160528</xdr:rowOff>
    </xdr:from>
    <xdr:to>
      <xdr:col>23</xdr:col>
      <xdr:colOff>406400</xdr:colOff>
      <xdr:row>61</xdr:row>
      <xdr:rowOff>36533</xdr:rowOff>
    </xdr:to>
    <xdr:cxnSp macro="">
      <xdr:nvCxnSpPr>
        <xdr:cNvPr id="321" name="直線コネクタ 320"/>
        <xdr:cNvCxnSpPr/>
      </xdr:nvCxnSpPr>
      <xdr:spPr>
        <a:xfrm>
          <a:off x="15290800" y="10447528"/>
          <a:ext cx="889000" cy="4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79841</xdr:rowOff>
    </xdr:from>
    <xdr:to>
      <xdr:col>23</xdr:col>
      <xdr:colOff>457200</xdr:colOff>
      <xdr:row>62</xdr:row>
      <xdr:rowOff>9991</xdr:rowOff>
    </xdr:to>
    <xdr:sp macro="" textlink="">
      <xdr:nvSpPr>
        <xdr:cNvPr id="322" name="フローチャート : 判断 321"/>
        <xdr:cNvSpPr/>
      </xdr:nvSpPr>
      <xdr:spPr>
        <a:xfrm>
          <a:off x="16129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166218</xdr:rowOff>
    </xdr:from>
    <xdr:ext cx="736600" cy="259045"/>
    <xdr:sp macro="" textlink="">
      <xdr:nvSpPr>
        <xdr:cNvPr id="323" name="テキスト ボックス 322"/>
        <xdr:cNvSpPr txBox="1"/>
      </xdr:nvSpPr>
      <xdr:spPr>
        <a:xfrm>
          <a:off x="15798800" y="1062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160528</xdr:rowOff>
    </xdr:from>
    <xdr:to>
      <xdr:col>22</xdr:col>
      <xdr:colOff>203200</xdr:colOff>
      <xdr:row>60</xdr:row>
      <xdr:rowOff>162941</xdr:rowOff>
    </xdr:to>
    <xdr:cxnSp macro="">
      <xdr:nvCxnSpPr>
        <xdr:cNvPr id="324" name="直線コネクタ 323"/>
        <xdr:cNvCxnSpPr/>
      </xdr:nvCxnSpPr>
      <xdr:spPr>
        <a:xfrm flipV="1">
          <a:off x="14401800" y="10447528"/>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65363</xdr:rowOff>
    </xdr:from>
    <xdr:to>
      <xdr:col>22</xdr:col>
      <xdr:colOff>254000</xdr:colOff>
      <xdr:row>61</xdr:row>
      <xdr:rowOff>166963</xdr:rowOff>
    </xdr:to>
    <xdr:sp macro="" textlink="">
      <xdr:nvSpPr>
        <xdr:cNvPr id="325" name="フローチャート : 判断 324"/>
        <xdr:cNvSpPr/>
      </xdr:nvSpPr>
      <xdr:spPr>
        <a:xfrm>
          <a:off x="15240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151740</xdr:rowOff>
    </xdr:from>
    <xdr:ext cx="762000" cy="259045"/>
    <xdr:sp macro="" textlink="">
      <xdr:nvSpPr>
        <xdr:cNvPr id="326" name="テキスト ボックス 325"/>
        <xdr:cNvSpPr txBox="1"/>
      </xdr:nvSpPr>
      <xdr:spPr>
        <a:xfrm>
          <a:off x="14909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162941</xdr:rowOff>
    </xdr:from>
    <xdr:to>
      <xdr:col>21</xdr:col>
      <xdr:colOff>0</xdr:colOff>
      <xdr:row>60</xdr:row>
      <xdr:rowOff>166158</xdr:rowOff>
    </xdr:to>
    <xdr:cxnSp macro="">
      <xdr:nvCxnSpPr>
        <xdr:cNvPr id="327" name="直線コネクタ 326"/>
        <xdr:cNvCxnSpPr/>
      </xdr:nvCxnSpPr>
      <xdr:spPr>
        <a:xfrm flipV="1">
          <a:off x="13512800" y="10449941"/>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8" name="フローチャート : 判断 327"/>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147718</xdr:rowOff>
    </xdr:from>
    <xdr:ext cx="762000" cy="259045"/>
    <xdr:sp macro="" textlink="">
      <xdr:nvSpPr>
        <xdr:cNvPr id="329" name="テキスト ボックス 328"/>
        <xdr:cNvSpPr txBox="1"/>
      </xdr:nvSpPr>
      <xdr:spPr>
        <a:xfrm>
          <a:off x="14020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58124</xdr:rowOff>
    </xdr:from>
    <xdr:to>
      <xdr:col>19</xdr:col>
      <xdr:colOff>533400</xdr:colOff>
      <xdr:row>61</xdr:row>
      <xdr:rowOff>159724</xdr:rowOff>
    </xdr:to>
    <xdr:sp macro="" textlink="">
      <xdr:nvSpPr>
        <xdr:cNvPr id="330" name="フローチャート : 判断 329"/>
        <xdr:cNvSpPr/>
      </xdr:nvSpPr>
      <xdr:spPr>
        <a:xfrm>
          <a:off x="13462000" y="1051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144501</xdr:rowOff>
    </xdr:from>
    <xdr:ext cx="762000" cy="259045"/>
    <xdr:sp macro="" textlink="">
      <xdr:nvSpPr>
        <xdr:cNvPr id="331" name="テキスト ボックス 330"/>
        <xdr:cNvSpPr txBox="1"/>
      </xdr:nvSpPr>
      <xdr:spPr>
        <a:xfrm>
          <a:off x="13131800" y="1060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28363</xdr:rowOff>
    </xdr:from>
    <xdr:to>
      <xdr:col>24</xdr:col>
      <xdr:colOff>609600</xdr:colOff>
      <xdr:row>61</xdr:row>
      <xdr:rowOff>129963</xdr:rowOff>
    </xdr:to>
    <xdr:sp macro="" textlink="">
      <xdr:nvSpPr>
        <xdr:cNvPr id="337" name="円/楕円 336"/>
        <xdr:cNvSpPr/>
      </xdr:nvSpPr>
      <xdr:spPr>
        <a:xfrm>
          <a:off x="169672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44890</xdr:rowOff>
    </xdr:from>
    <xdr:ext cx="762000" cy="259045"/>
    <xdr:sp macro="" textlink="">
      <xdr:nvSpPr>
        <xdr:cNvPr id="338" name="定員管理の状況該当値テキスト"/>
        <xdr:cNvSpPr txBox="1"/>
      </xdr:nvSpPr>
      <xdr:spPr>
        <a:xfrm>
          <a:off x="17106900" y="1033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157183</xdr:rowOff>
    </xdr:from>
    <xdr:to>
      <xdr:col>23</xdr:col>
      <xdr:colOff>457200</xdr:colOff>
      <xdr:row>61</xdr:row>
      <xdr:rowOff>87333</xdr:rowOff>
    </xdr:to>
    <xdr:sp macro="" textlink="">
      <xdr:nvSpPr>
        <xdr:cNvPr id="339" name="円/楕円 338"/>
        <xdr:cNvSpPr/>
      </xdr:nvSpPr>
      <xdr:spPr>
        <a:xfrm>
          <a:off x="16129000" y="1044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97510</xdr:rowOff>
    </xdr:from>
    <xdr:ext cx="736600" cy="259045"/>
    <xdr:sp macro="" textlink="">
      <xdr:nvSpPr>
        <xdr:cNvPr id="340" name="テキスト ボックス 339"/>
        <xdr:cNvSpPr txBox="1"/>
      </xdr:nvSpPr>
      <xdr:spPr>
        <a:xfrm>
          <a:off x="15798800" y="10213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109728</xdr:rowOff>
    </xdr:from>
    <xdr:to>
      <xdr:col>22</xdr:col>
      <xdr:colOff>254000</xdr:colOff>
      <xdr:row>61</xdr:row>
      <xdr:rowOff>39878</xdr:rowOff>
    </xdr:to>
    <xdr:sp macro="" textlink="">
      <xdr:nvSpPr>
        <xdr:cNvPr id="341" name="円/楕円 340"/>
        <xdr:cNvSpPr/>
      </xdr:nvSpPr>
      <xdr:spPr>
        <a:xfrm>
          <a:off x="15240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50055</xdr:rowOff>
    </xdr:from>
    <xdr:ext cx="762000" cy="259045"/>
    <xdr:sp macro="" textlink="">
      <xdr:nvSpPr>
        <xdr:cNvPr id="342" name="テキスト ボックス 341"/>
        <xdr:cNvSpPr txBox="1"/>
      </xdr:nvSpPr>
      <xdr:spPr>
        <a:xfrm>
          <a:off x="14909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112141</xdr:rowOff>
    </xdr:from>
    <xdr:to>
      <xdr:col>21</xdr:col>
      <xdr:colOff>50800</xdr:colOff>
      <xdr:row>61</xdr:row>
      <xdr:rowOff>42291</xdr:rowOff>
    </xdr:to>
    <xdr:sp macro="" textlink="">
      <xdr:nvSpPr>
        <xdr:cNvPr id="343" name="円/楕円 342"/>
        <xdr:cNvSpPr/>
      </xdr:nvSpPr>
      <xdr:spPr>
        <a:xfrm>
          <a:off x="14351000" y="1039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52468</xdr:rowOff>
    </xdr:from>
    <xdr:ext cx="762000" cy="259045"/>
    <xdr:sp macro="" textlink="">
      <xdr:nvSpPr>
        <xdr:cNvPr id="344" name="テキスト ボックス 343"/>
        <xdr:cNvSpPr txBox="1"/>
      </xdr:nvSpPr>
      <xdr:spPr>
        <a:xfrm>
          <a:off x="14020800" y="10168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115358</xdr:rowOff>
    </xdr:from>
    <xdr:to>
      <xdr:col>19</xdr:col>
      <xdr:colOff>533400</xdr:colOff>
      <xdr:row>61</xdr:row>
      <xdr:rowOff>45508</xdr:rowOff>
    </xdr:to>
    <xdr:sp macro="" textlink="">
      <xdr:nvSpPr>
        <xdr:cNvPr id="345" name="円/楕円 344"/>
        <xdr:cNvSpPr/>
      </xdr:nvSpPr>
      <xdr:spPr>
        <a:xfrm>
          <a:off x="13462000" y="10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55685</xdr:rowOff>
    </xdr:from>
    <xdr:ext cx="762000" cy="259045"/>
    <xdr:sp macro="" textlink="">
      <xdr:nvSpPr>
        <xdr:cNvPr id="346" name="テキスト ボックス 345"/>
        <xdr:cNvSpPr txBox="1"/>
      </xdr:nvSpPr>
      <xdr:spPr>
        <a:xfrm>
          <a:off x="13131800" y="1017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既発債の元金償還がピークをすぎ、全国平均</a:t>
          </a:r>
          <a:r>
            <a:rPr lang="ja-JP" altLang="en-US" sz="1100" b="0" i="0" baseline="0">
              <a:solidFill>
                <a:schemeClr val="dk1"/>
              </a:solidFill>
              <a:effectLst/>
              <a:latin typeface="+mn-lt"/>
              <a:ea typeface="+mn-ea"/>
              <a:cs typeface="+mn-cs"/>
            </a:rPr>
            <a:t>と同水準、また</a:t>
          </a:r>
          <a:r>
            <a:rPr lang="ja-JP" altLang="ja-JP" sz="1100" b="0" i="0" baseline="0">
              <a:solidFill>
                <a:schemeClr val="dk1"/>
              </a:solidFill>
              <a:effectLst/>
              <a:latin typeface="+mn-lt"/>
              <a:ea typeface="+mn-ea"/>
              <a:cs typeface="+mn-cs"/>
            </a:rPr>
            <a:t>高知県平均</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下回る数値となった。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今後も実質公債費比率の上昇を抑制するため、今後予定されている大型事業における公債費を鑑みた上での計画的な財政運営及び起債発行額の抑制に努めていく。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4318</xdr:rowOff>
    </xdr:from>
    <xdr:to>
      <xdr:col>24</xdr:col>
      <xdr:colOff>558800</xdr:colOff>
      <xdr:row>45</xdr:row>
      <xdr:rowOff>109474</xdr:rowOff>
    </xdr:to>
    <xdr:cxnSp macro="">
      <xdr:nvCxnSpPr>
        <xdr:cNvPr id="373" name="直線コネクタ 372"/>
        <xdr:cNvCxnSpPr/>
      </xdr:nvCxnSpPr>
      <xdr:spPr>
        <a:xfrm flipV="1">
          <a:off x="17018000" y="6347968"/>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81551</xdr:rowOff>
    </xdr:from>
    <xdr:ext cx="762000" cy="259045"/>
    <xdr:sp macro="" textlink="">
      <xdr:nvSpPr>
        <xdr:cNvPr id="374"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109474</xdr:rowOff>
    </xdr:from>
    <xdr:to>
      <xdr:col>24</xdr:col>
      <xdr:colOff>647700</xdr:colOff>
      <xdr:row>45</xdr:row>
      <xdr:rowOff>109474</xdr:rowOff>
    </xdr:to>
    <xdr:cxnSp macro="">
      <xdr:nvCxnSpPr>
        <xdr:cNvPr id="375" name="直線コネクタ 374"/>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90695</xdr:rowOff>
    </xdr:from>
    <xdr:ext cx="762000" cy="259045"/>
    <xdr:sp macro="" textlink="">
      <xdr:nvSpPr>
        <xdr:cNvPr id="376"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37</xdr:row>
      <xdr:rowOff>4318</xdr:rowOff>
    </xdr:from>
    <xdr:to>
      <xdr:col>24</xdr:col>
      <xdr:colOff>647700</xdr:colOff>
      <xdr:row>37</xdr:row>
      <xdr:rowOff>4318</xdr:rowOff>
    </xdr:to>
    <xdr:cxnSp macro="">
      <xdr:nvCxnSpPr>
        <xdr:cNvPr id="377" name="直線コネクタ 376"/>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117348</xdr:rowOff>
    </xdr:from>
    <xdr:to>
      <xdr:col>24</xdr:col>
      <xdr:colOff>558800</xdr:colOff>
      <xdr:row>40</xdr:row>
      <xdr:rowOff>117348</xdr:rowOff>
    </xdr:to>
    <xdr:cxnSp macro="">
      <xdr:nvCxnSpPr>
        <xdr:cNvPr id="378" name="直線コネクタ 377"/>
        <xdr:cNvCxnSpPr/>
      </xdr:nvCxnSpPr>
      <xdr:spPr>
        <a:xfrm>
          <a:off x="16179800" y="69753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9"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80" name="フローチャート : 判断 379"/>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117348</xdr:rowOff>
    </xdr:from>
    <xdr:to>
      <xdr:col>23</xdr:col>
      <xdr:colOff>406400</xdr:colOff>
      <xdr:row>41</xdr:row>
      <xdr:rowOff>61722</xdr:rowOff>
    </xdr:to>
    <xdr:cxnSp macro="">
      <xdr:nvCxnSpPr>
        <xdr:cNvPr id="381" name="直線コネクタ 380"/>
        <xdr:cNvCxnSpPr/>
      </xdr:nvCxnSpPr>
      <xdr:spPr>
        <a:xfrm flipV="1">
          <a:off x="15290800" y="697534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2" name="フローチャート : 判断 381"/>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12717</xdr:rowOff>
    </xdr:from>
    <xdr:ext cx="736600" cy="259045"/>
    <xdr:sp macro="" textlink="">
      <xdr:nvSpPr>
        <xdr:cNvPr id="383" name="テキスト ボックス 382"/>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61722</xdr:rowOff>
    </xdr:from>
    <xdr:to>
      <xdr:col>22</xdr:col>
      <xdr:colOff>203200</xdr:colOff>
      <xdr:row>41</xdr:row>
      <xdr:rowOff>158242</xdr:rowOff>
    </xdr:to>
    <xdr:cxnSp macro="">
      <xdr:nvCxnSpPr>
        <xdr:cNvPr id="384" name="直線コネクタ 383"/>
        <xdr:cNvCxnSpPr/>
      </xdr:nvCxnSpPr>
      <xdr:spPr>
        <a:xfrm flipV="1">
          <a:off x="14401800" y="709117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22860</xdr:rowOff>
    </xdr:from>
    <xdr:to>
      <xdr:col>22</xdr:col>
      <xdr:colOff>254000</xdr:colOff>
      <xdr:row>42</xdr:row>
      <xdr:rowOff>124460</xdr:rowOff>
    </xdr:to>
    <xdr:sp macro="" textlink="">
      <xdr:nvSpPr>
        <xdr:cNvPr id="385" name="フローチャート : 判断 384"/>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109237</xdr:rowOff>
    </xdr:from>
    <xdr:ext cx="762000" cy="259045"/>
    <xdr:sp macro="" textlink="">
      <xdr:nvSpPr>
        <xdr:cNvPr id="386" name="テキスト ボックス 385"/>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158242</xdr:rowOff>
    </xdr:from>
    <xdr:to>
      <xdr:col>21</xdr:col>
      <xdr:colOff>0</xdr:colOff>
      <xdr:row>42</xdr:row>
      <xdr:rowOff>141224</xdr:rowOff>
    </xdr:to>
    <xdr:cxnSp macro="">
      <xdr:nvCxnSpPr>
        <xdr:cNvPr id="387" name="直線コネクタ 386"/>
        <xdr:cNvCxnSpPr/>
      </xdr:nvCxnSpPr>
      <xdr:spPr>
        <a:xfrm flipV="1">
          <a:off x="13512800" y="7187692"/>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109728</xdr:rowOff>
    </xdr:from>
    <xdr:to>
      <xdr:col>21</xdr:col>
      <xdr:colOff>50800</xdr:colOff>
      <xdr:row>43</xdr:row>
      <xdr:rowOff>39878</xdr:rowOff>
    </xdr:to>
    <xdr:sp macro="" textlink="">
      <xdr:nvSpPr>
        <xdr:cNvPr id="388" name="フローチャート : 判断 387"/>
        <xdr:cNvSpPr/>
      </xdr:nvSpPr>
      <xdr:spPr>
        <a:xfrm>
          <a:off x="14351000" y="73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24655</xdr:rowOff>
    </xdr:from>
    <xdr:ext cx="762000" cy="259045"/>
    <xdr:sp macro="" textlink="">
      <xdr:nvSpPr>
        <xdr:cNvPr id="389" name="テキスト ボックス 388"/>
        <xdr:cNvSpPr txBox="1"/>
      </xdr:nvSpPr>
      <xdr:spPr>
        <a:xfrm>
          <a:off x="14020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54102</xdr:rowOff>
    </xdr:from>
    <xdr:to>
      <xdr:col>19</xdr:col>
      <xdr:colOff>533400</xdr:colOff>
      <xdr:row>43</xdr:row>
      <xdr:rowOff>155702</xdr:rowOff>
    </xdr:to>
    <xdr:sp macro="" textlink="">
      <xdr:nvSpPr>
        <xdr:cNvPr id="390" name="フローチャート : 判断 389"/>
        <xdr:cNvSpPr/>
      </xdr:nvSpPr>
      <xdr:spPr>
        <a:xfrm>
          <a:off x="13462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140479</xdr:rowOff>
    </xdr:from>
    <xdr:ext cx="762000" cy="259045"/>
    <xdr:sp macro="" textlink="">
      <xdr:nvSpPr>
        <xdr:cNvPr id="391" name="テキスト ボックス 390"/>
        <xdr:cNvSpPr txBox="1"/>
      </xdr:nvSpPr>
      <xdr:spPr>
        <a:xfrm>
          <a:off x="13131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66548</xdr:rowOff>
    </xdr:from>
    <xdr:to>
      <xdr:col>24</xdr:col>
      <xdr:colOff>609600</xdr:colOff>
      <xdr:row>40</xdr:row>
      <xdr:rowOff>168148</xdr:rowOff>
    </xdr:to>
    <xdr:sp macro="" textlink="">
      <xdr:nvSpPr>
        <xdr:cNvPr id="397" name="円/楕円 396"/>
        <xdr:cNvSpPr/>
      </xdr:nvSpPr>
      <xdr:spPr>
        <a:xfrm>
          <a:off x="169672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83075</xdr:rowOff>
    </xdr:from>
    <xdr:ext cx="762000" cy="259045"/>
    <xdr:sp macro="" textlink="">
      <xdr:nvSpPr>
        <xdr:cNvPr id="398" name="公債費負担の状況該当値テキスト"/>
        <xdr:cNvSpPr txBox="1"/>
      </xdr:nvSpPr>
      <xdr:spPr>
        <a:xfrm>
          <a:off x="17106900" y="676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66548</xdr:rowOff>
    </xdr:from>
    <xdr:to>
      <xdr:col>23</xdr:col>
      <xdr:colOff>457200</xdr:colOff>
      <xdr:row>40</xdr:row>
      <xdr:rowOff>168148</xdr:rowOff>
    </xdr:to>
    <xdr:sp macro="" textlink="">
      <xdr:nvSpPr>
        <xdr:cNvPr id="399" name="円/楕円 398"/>
        <xdr:cNvSpPr/>
      </xdr:nvSpPr>
      <xdr:spPr>
        <a:xfrm>
          <a:off x="16129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6875</xdr:rowOff>
    </xdr:from>
    <xdr:ext cx="736600" cy="259045"/>
    <xdr:sp macro="" textlink="">
      <xdr:nvSpPr>
        <xdr:cNvPr id="400" name="テキスト ボックス 399"/>
        <xdr:cNvSpPr txBox="1"/>
      </xdr:nvSpPr>
      <xdr:spPr>
        <a:xfrm>
          <a:off x="15798800" y="669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10922</xdr:rowOff>
    </xdr:from>
    <xdr:to>
      <xdr:col>22</xdr:col>
      <xdr:colOff>254000</xdr:colOff>
      <xdr:row>41</xdr:row>
      <xdr:rowOff>112522</xdr:rowOff>
    </xdr:to>
    <xdr:sp macro="" textlink="">
      <xdr:nvSpPr>
        <xdr:cNvPr id="401" name="円/楕円 400"/>
        <xdr:cNvSpPr/>
      </xdr:nvSpPr>
      <xdr:spPr>
        <a:xfrm>
          <a:off x="15240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122699</xdr:rowOff>
    </xdr:from>
    <xdr:ext cx="762000" cy="259045"/>
    <xdr:sp macro="" textlink="">
      <xdr:nvSpPr>
        <xdr:cNvPr id="402" name="テキスト ボックス 401"/>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107442</xdr:rowOff>
    </xdr:from>
    <xdr:to>
      <xdr:col>21</xdr:col>
      <xdr:colOff>50800</xdr:colOff>
      <xdr:row>42</xdr:row>
      <xdr:rowOff>37592</xdr:rowOff>
    </xdr:to>
    <xdr:sp macro="" textlink="">
      <xdr:nvSpPr>
        <xdr:cNvPr id="403" name="円/楕円 402"/>
        <xdr:cNvSpPr/>
      </xdr:nvSpPr>
      <xdr:spPr>
        <a:xfrm>
          <a:off x="14351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404" name="テキスト ボックス 403"/>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90424</xdr:rowOff>
    </xdr:from>
    <xdr:to>
      <xdr:col>19</xdr:col>
      <xdr:colOff>533400</xdr:colOff>
      <xdr:row>43</xdr:row>
      <xdr:rowOff>20574</xdr:rowOff>
    </xdr:to>
    <xdr:sp macro="" textlink="">
      <xdr:nvSpPr>
        <xdr:cNvPr id="405" name="円/楕円 404"/>
        <xdr:cNvSpPr/>
      </xdr:nvSpPr>
      <xdr:spPr>
        <a:xfrm>
          <a:off x="13462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30751</xdr:rowOff>
    </xdr:from>
    <xdr:ext cx="762000" cy="259045"/>
    <xdr:sp macro="" textlink="">
      <xdr:nvSpPr>
        <xdr:cNvPr id="406" name="テキスト ボックス 405"/>
        <xdr:cNvSpPr txBox="1"/>
      </xdr:nvSpPr>
      <xdr:spPr>
        <a:xfrm>
          <a:off x="13131800" y="706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地方債償還のピークを過ぎたことによる地方債残高の減少や単年度起債借入額の抑制により、財政負担が軽減したことに合わせて、財政調整基金をはじめとする充当可能基金残高の増により比率改善となった。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新規事業の実施に起因する起債の発行は、極力交付税算入の高いものとし、財政の健全化を図っていく。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77349</xdr:rowOff>
    </xdr:to>
    <xdr:cxnSp macro="">
      <xdr:nvCxnSpPr>
        <xdr:cNvPr id="437" name="直線コネクタ 436"/>
        <xdr:cNvCxnSpPr/>
      </xdr:nvCxnSpPr>
      <xdr:spPr>
        <a:xfrm flipV="1">
          <a:off x="17018000" y="2313214"/>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49426</xdr:rowOff>
    </xdr:from>
    <xdr:ext cx="762000" cy="259045"/>
    <xdr:sp macro="" textlink="">
      <xdr:nvSpPr>
        <xdr:cNvPr id="438" name="将来負担の状況最小値テキスト"/>
        <xdr:cNvSpPr txBox="1"/>
      </xdr:nvSpPr>
      <xdr:spPr>
        <a:xfrm>
          <a:off x="17106900" y="399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148.6</a:t>
          </a:r>
          <a:endParaRPr kumimoji="1" lang="ja-JP" altLang="en-US" sz="1000" b="1">
            <a:latin typeface="ＭＳ Ｐゴシック"/>
          </a:endParaRPr>
        </a:p>
      </xdr:txBody>
    </xdr:sp>
    <xdr:clientData/>
  </xdr:oneCellAnchor>
  <xdr:twoCellAnchor>
    <xdr:from>
      <xdr:col>24</xdr:col>
      <xdr:colOff>469900</xdr:colOff>
      <xdr:row>23</xdr:row>
      <xdr:rowOff>77349</xdr:rowOff>
    </xdr:from>
    <xdr:to>
      <xdr:col>24</xdr:col>
      <xdr:colOff>647700</xdr:colOff>
      <xdr:row>23</xdr:row>
      <xdr:rowOff>77349</xdr:rowOff>
    </xdr:to>
    <xdr:cxnSp macro="">
      <xdr:nvCxnSpPr>
        <xdr:cNvPr id="439" name="直線コネクタ 438"/>
        <xdr:cNvCxnSpPr/>
      </xdr:nvCxnSpPr>
      <xdr:spPr>
        <a:xfrm>
          <a:off x="16929100" y="40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144434</xdr:rowOff>
    </xdr:from>
    <xdr:ext cx="762000" cy="259045"/>
    <xdr:sp macro="" textlink="">
      <xdr:nvSpPr>
        <xdr:cNvPr id="442" name="将来負担の状況平均値テキスト"/>
        <xdr:cNvSpPr txBox="1"/>
      </xdr:nvSpPr>
      <xdr:spPr>
        <a:xfrm>
          <a:off x="17106900" y="2544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907</xdr:rowOff>
    </xdr:from>
    <xdr:to>
      <xdr:col>24</xdr:col>
      <xdr:colOff>609600</xdr:colOff>
      <xdr:row>15</xdr:row>
      <xdr:rowOff>102507</xdr:rowOff>
    </xdr:to>
    <xdr:sp macro="" textlink="">
      <xdr:nvSpPr>
        <xdr:cNvPr id="443" name="フローチャート : 判断 442"/>
        <xdr:cNvSpPr/>
      </xdr:nvSpPr>
      <xdr:spPr>
        <a:xfrm>
          <a:off x="16967200" y="25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67794</xdr:rowOff>
    </xdr:from>
    <xdr:to>
      <xdr:col>23</xdr:col>
      <xdr:colOff>457200</xdr:colOff>
      <xdr:row>14</xdr:row>
      <xdr:rowOff>169394</xdr:rowOff>
    </xdr:to>
    <xdr:sp macro="" textlink="">
      <xdr:nvSpPr>
        <xdr:cNvPr id="444" name="フローチャート : 判断 443"/>
        <xdr:cNvSpPr/>
      </xdr:nvSpPr>
      <xdr:spPr>
        <a:xfrm>
          <a:off x="16129000" y="246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8121</xdr:rowOff>
    </xdr:from>
    <xdr:ext cx="736600" cy="259045"/>
    <xdr:sp macro="" textlink="">
      <xdr:nvSpPr>
        <xdr:cNvPr id="445" name="テキスト ボックス 444"/>
        <xdr:cNvSpPr txBox="1"/>
      </xdr:nvSpPr>
      <xdr:spPr>
        <a:xfrm>
          <a:off x="15798800" y="2236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97669</xdr:rowOff>
    </xdr:from>
    <xdr:to>
      <xdr:col>22</xdr:col>
      <xdr:colOff>254000</xdr:colOff>
      <xdr:row>15</xdr:row>
      <xdr:rowOff>27819</xdr:rowOff>
    </xdr:to>
    <xdr:sp macro="" textlink="">
      <xdr:nvSpPr>
        <xdr:cNvPr id="446" name="フローチャート : 判断 445"/>
        <xdr:cNvSpPr/>
      </xdr:nvSpPr>
      <xdr:spPr>
        <a:xfrm>
          <a:off x="15240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37996</xdr:rowOff>
    </xdr:from>
    <xdr:ext cx="762000" cy="259045"/>
    <xdr:sp macro="" textlink="">
      <xdr:nvSpPr>
        <xdr:cNvPr id="447" name="テキスト ボックス 446"/>
        <xdr:cNvSpPr txBox="1"/>
      </xdr:nvSpPr>
      <xdr:spPr>
        <a:xfrm>
          <a:off x="1490980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16994</xdr:rowOff>
    </xdr:from>
    <xdr:to>
      <xdr:col>21</xdr:col>
      <xdr:colOff>50800</xdr:colOff>
      <xdr:row>15</xdr:row>
      <xdr:rowOff>118594</xdr:rowOff>
    </xdr:to>
    <xdr:sp macro="" textlink="">
      <xdr:nvSpPr>
        <xdr:cNvPr id="448" name="フローチャート : 判断 447"/>
        <xdr:cNvSpPr/>
      </xdr:nvSpPr>
      <xdr:spPr>
        <a:xfrm>
          <a:off x="14351000" y="2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128771</xdr:rowOff>
    </xdr:from>
    <xdr:ext cx="762000" cy="259045"/>
    <xdr:sp macro="" textlink="">
      <xdr:nvSpPr>
        <xdr:cNvPr id="449" name="テキスト ボックス 448"/>
        <xdr:cNvSpPr txBox="1"/>
      </xdr:nvSpPr>
      <xdr:spPr>
        <a:xfrm>
          <a:off x="14020800" y="235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134197</xdr:rowOff>
    </xdr:from>
    <xdr:to>
      <xdr:col>19</xdr:col>
      <xdr:colOff>533400</xdr:colOff>
      <xdr:row>16</xdr:row>
      <xdr:rowOff>64347</xdr:rowOff>
    </xdr:to>
    <xdr:sp macro="" textlink="">
      <xdr:nvSpPr>
        <xdr:cNvPr id="450" name="フローチャート : 判断 449"/>
        <xdr:cNvSpPr/>
      </xdr:nvSpPr>
      <xdr:spPr>
        <a:xfrm>
          <a:off x="13462000" y="270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74524</xdr:rowOff>
    </xdr:from>
    <xdr:ext cx="762000" cy="259045"/>
    <xdr:sp macro="" textlink="">
      <xdr:nvSpPr>
        <xdr:cNvPr id="451" name="テキスト ボックス 450"/>
        <xdr:cNvSpPr txBox="1"/>
      </xdr:nvSpPr>
      <xdr:spPr>
        <a:xfrm>
          <a:off x="13131800" y="247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高知県日高村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5,253
5,239
44.85
3,951,637
3,799,225
43,753
2,043,825
3,012,494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ysClr val="windowText" lastClr="000000"/>
              </a:solidFill>
              <a:effectLst/>
              <a:latin typeface="+mn-lt"/>
              <a:ea typeface="+mn-ea"/>
              <a:cs typeface="+mn-cs"/>
            </a:rPr>
            <a:t>　昨年度より</a:t>
          </a:r>
          <a:r>
            <a:rPr lang="en-US" altLang="ja-JP" sz="1100" b="0" i="0" baseline="0">
              <a:solidFill>
                <a:sysClr val="windowText" lastClr="000000"/>
              </a:solidFill>
              <a:effectLst/>
              <a:latin typeface="+mn-lt"/>
              <a:ea typeface="+mn-ea"/>
              <a:cs typeface="+mn-cs"/>
            </a:rPr>
            <a:t>0.5</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改善されてはいるものの、</a:t>
          </a:r>
          <a:r>
            <a:rPr lang="ja-JP" altLang="ja-JP" sz="1100" b="0" i="0" baseline="0">
              <a:solidFill>
                <a:sysClr val="windowText" lastClr="000000"/>
              </a:solidFill>
              <a:effectLst/>
              <a:latin typeface="+mn-lt"/>
              <a:ea typeface="+mn-ea"/>
              <a:cs typeface="+mn-cs"/>
            </a:rPr>
            <a:t>全国平均を</a:t>
          </a:r>
          <a:r>
            <a:rPr lang="en-US" altLang="ja-JP" sz="1100" b="0" i="0" baseline="0">
              <a:solidFill>
                <a:sysClr val="windowText" lastClr="000000"/>
              </a:solidFill>
              <a:effectLst/>
              <a:latin typeface="+mn-lt"/>
              <a:ea typeface="+mn-ea"/>
              <a:cs typeface="+mn-cs"/>
            </a:rPr>
            <a:t>0.4</a:t>
          </a:r>
          <a:r>
            <a:rPr lang="ja-JP" altLang="en-US" sz="1100" b="0" i="0" baseline="0">
              <a:solidFill>
                <a:sysClr val="windowText" lastClr="000000"/>
              </a:solidFill>
              <a:effectLst/>
              <a:latin typeface="+mn-lt"/>
              <a:ea typeface="+mn-ea"/>
              <a:cs typeface="+mn-cs"/>
            </a:rPr>
            <a:t>ポイント</a:t>
          </a:r>
          <a:r>
            <a:rPr lang="ja-JP" altLang="ja-JP" sz="1100" b="0" i="0" baseline="0">
              <a:solidFill>
                <a:sysClr val="windowText" lastClr="000000"/>
              </a:solidFill>
              <a:effectLst/>
              <a:latin typeface="+mn-lt"/>
              <a:ea typeface="+mn-ea"/>
              <a:cs typeface="+mn-cs"/>
            </a:rPr>
            <a:t>、県平均</a:t>
          </a:r>
          <a:r>
            <a:rPr lang="ja-JP" altLang="en-US" sz="1100" b="0" i="0" baseline="0">
              <a:solidFill>
                <a:sysClr val="windowText" lastClr="000000"/>
              </a:solidFill>
              <a:effectLst/>
              <a:latin typeface="+mn-lt"/>
              <a:ea typeface="+mn-ea"/>
              <a:cs typeface="+mn-cs"/>
            </a:rPr>
            <a:t>を</a:t>
          </a:r>
          <a:r>
            <a:rPr lang="en-US" altLang="ja-JP" sz="1100" b="0" i="0" baseline="0">
              <a:solidFill>
                <a:sysClr val="windowText" lastClr="000000"/>
              </a:solidFill>
              <a:effectLst/>
              <a:latin typeface="+mn-lt"/>
              <a:ea typeface="+mn-ea"/>
              <a:cs typeface="+mn-cs"/>
            </a:rPr>
            <a:t>1.2</a:t>
          </a:r>
          <a:r>
            <a:rPr lang="ja-JP" altLang="ja-JP" sz="1100" b="0" i="0" baseline="0">
              <a:solidFill>
                <a:sysClr val="windowText" lastClr="000000"/>
              </a:solidFill>
              <a:effectLst/>
              <a:latin typeface="+mn-lt"/>
              <a:ea typeface="+mn-ea"/>
              <a:cs typeface="+mn-cs"/>
            </a:rPr>
            <a:t>ポイント上回っている</a:t>
          </a:r>
          <a:r>
            <a:rPr lang="ja-JP" altLang="en-US" sz="1100" b="0" i="0" baseline="0">
              <a:solidFill>
                <a:sysClr val="windowText" lastClr="000000"/>
              </a:solidFill>
              <a:effectLst/>
              <a:latin typeface="+mn-lt"/>
              <a:ea typeface="+mn-ea"/>
              <a:cs typeface="+mn-cs"/>
            </a:rPr>
            <a:t>。しかし</a:t>
          </a:r>
          <a:r>
            <a:rPr lang="ja-JP" altLang="ja-JP" sz="1100" b="0" i="0" baseline="0">
              <a:solidFill>
                <a:sysClr val="windowText" lastClr="000000"/>
              </a:solidFill>
              <a:effectLst/>
              <a:latin typeface="+mn-lt"/>
              <a:ea typeface="+mn-ea"/>
              <a:cs typeface="+mn-cs"/>
            </a:rPr>
            <a:t>類似団体平均</a:t>
          </a:r>
          <a:r>
            <a:rPr lang="ja-JP" altLang="en-US" sz="1100" b="0" i="0" baseline="0">
              <a:solidFill>
                <a:sysClr val="windowText" lastClr="000000"/>
              </a:solidFill>
              <a:effectLst/>
              <a:latin typeface="+mn-lt"/>
              <a:ea typeface="+mn-ea"/>
              <a:cs typeface="+mn-cs"/>
            </a:rPr>
            <a:t>を</a:t>
          </a:r>
          <a:r>
            <a:rPr lang="en-US" altLang="ja-JP" sz="1100" b="0" i="0" baseline="0">
              <a:solidFill>
                <a:sysClr val="windowText" lastClr="000000"/>
              </a:solidFill>
              <a:effectLst/>
              <a:latin typeface="+mn-lt"/>
              <a:ea typeface="+mn-ea"/>
              <a:cs typeface="+mn-cs"/>
            </a:rPr>
            <a:t>1.5</a:t>
          </a:r>
          <a:r>
            <a:rPr lang="ja-JP" altLang="ja-JP" sz="1100" b="0" i="0" baseline="0">
              <a:solidFill>
                <a:sysClr val="windowText" lastClr="000000"/>
              </a:solidFill>
              <a:effectLst/>
              <a:latin typeface="+mn-lt"/>
              <a:ea typeface="+mn-ea"/>
              <a:cs typeface="+mn-cs"/>
            </a:rPr>
            <a:t>ポイント下回っている。　</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　退職不補充・昇給延伸による人件費の抑制により、改善されてきた適正な水準を今後とも維持していく必要がある。</a:t>
          </a:r>
          <a:endParaRPr lang="ja-JP" altLang="ja-JP" sz="14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152146</xdr:rowOff>
    </xdr:to>
    <xdr:cxnSp macro="">
      <xdr:nvCxnSpPr>
        <xdr:cNvPr id="59" name="直線コネクタ 58"/>
        <xdr:cNvCxnSpPr/>
      </xdr:nvCxnSpPr>
      <xdr:spPr>
        <a:xfrm flipV="1">
          <a:off x="4826000" y="5919724"/>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124223</xdr:rowOff>
    </xdr:from>
    <xdr:ext cx="762000" cy="259045"/>
    <xdr:sp macro="" textlink="">
      <xdr:nvSpPr>
        <xdr:cNvPr id="60" name="人件費最小値テキスト"/>
        <xdr:cNvSpPr txBox="1"/>
      </xdr:nvSpPr>
      <xdr:spPr>
        <a:xfrm>
          <a:off x="4914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39</xdr:row>
      <xdr:rowOff>152146</xdr:rowOff>
    </xdr:from>
    <xdr:to>
      <xdr:col>7</xdr:col>
      <xdr:colOff>104775</xdr:colOff>
      <xdr:row>39</xdr:row>
      <xdr:rowOff>152146</xdr:rowOff>
    </xdr:to>
    <xdr:cxnSp macro="">
      <xdr:nvCxnSpPr>
        <xdr:cNvPr id="61" name="直線コネクタ 60"/>
        <xdr:cNvCxnSpPr/>
      </xdr:nvCxnSpPr>
      <xdr:spPr>
        <a:xfrm>
          <a:off x="4737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2"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3" name="直線コネクタ 62"/>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10414</xdr:rowOff>
    </xdr:from>
    <xdr:to>
      <xdr:col>7</xdr:col>
      <xdr:colOff>15875</xdr:colOff>
      <xdr:row>37</xdr:row>
      <xdr:rowOff>33274</xdr:rowOff>
    </xdr:to>
    <xdr:cxnSp macro="">
      <xdr:nvCxnSpPr>
        <xdr:cNvPr id="64" name="直線コネクタ 63"/>
        <xdr:cNvCxnSpPr/>
      </xdr:nvCxnSpPr>
      <xdr:spPr>
        <a:xfrm flipV="1">
          <a:off x="3987800" y="635406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271</xdr:rowOff>
    </xdr:from>
    <xdr:ext cx="762000" cy="259045"/>
    <xdr:sp macro="" textlink="">
      <xdr:nvSpPr>
        <xdr:cNvPr id="65" name="人件費平均値テキスト"/>
        <xdr:cNvSpPr txBox="1"/>
      </xdr:nvSpPr>
      <xdr:spPr>
        <a:xfrm>
          <a:off x="4914900" y="6343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28194</xdr:rowOff>
    </xdr:from>
    <xdr:to>
      <xdr:col>7</xdr:col>
      <xdr:colOff>66675</xdr:colOff>
      <xdr:row>37</xdr:row>
      <xdr:rowOff>129794</xdr:rowOff>
    </xdr:to>
    <xdr:sp macro="" textlink="">
      <xdr:nvSpPr>
        <xdr:cNvPr id="66" name="フローチャート : 判断 65"/>
        <xdr:cNvSpPr/>
      </xdr:nvSpPr>
      <xdr:spPr>
        <a:xfrm>
          <a:off x="47752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24130</xdr:rowOff>
    </xdr:from>
    <xdr:to>
      <xdr:col>5</xdr:col>
      <xdr:colOff>549275</xdr:colOff>
      <xdr:row>37</xdr:row>
      <xdr:rowOff>33274</xdr:rowOff>
    </xdr:to>
    <xdr:cxnSp macro="">
      <xdr:nvCxnSpPr>
        <xdr:cNvPr id="67" name="直線コネクタ 66"/>
        <xdr:cNvCxnSpPr/>
      </xdr:nvCxnSpPr>
      <xdr:spPr>
        <a:xfrm>
          <a:off x="3098800" y="6367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8" name="フローチャート : 判断 67"/>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69" name="テキスト ボックス 68"/>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1270</xdr:rowOff>
    </xdr:from>
    <xdr:to>
      <xdr:col>4</xdr:col>
      <xdr:colOff>346075</xdr:colOff>
      <xdr:row>37</xdr:row>
      <xdr:rowOff>24130</xdr:rowOff>
    </xdr:to>
    <xdr:cxnSp macro="">
      <xdr:nvCxnSpPr>
        <xdr:cNvPr id="70" name="直線コネクタ 69"/>
        <xdr:cNvCxnSpPr/>
      </xdr:nvCxnSpPr>
      <xdr:spPr>
        <a:xfrm>
          <a:off x="2209800" y="6344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163068</xdr:rowOff>
    </xdr:from>
    <xdr:to>
      <xdr:col>4</xdr:col>
      <xdr:colOff>396875</xdr:colOff>
      <xdr:row>37</xdr:row>
      <xdr:rowOff>93218</xdr:rowOff>
    </xdr:to>
    <xdr:sp macro="" textlink="">
      <xdr:nvSpPr>
        <xdr:cNvPr id="71" name="フローチャート : 判断 70"/>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77995</xdr:rowOff>
    </xdr:from>
    <xdr:ext cx="762000" cy="259045"/>
    <xdr:sp macro="" textlink="">
      <xdr:nvSpPr>
        <xdr:cNvPr id="72" name="テキスト ボックス 71"/>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136144</xdr:rowOff>
    </xdr:from>
    <xdr:to>
      <xdr:col>3</xdr:col>
      <xdr:colOff>142875</xdr:colOff>
      <xdr:row>37</xdr:row>
      <xdr:rowOff>1270</xdr:rowOff>
    </xdr:to>
    <xdr:cxnSp macro="">
      <xdr:nvCxnSpPr>
        <xdr:cNvPr id="73" name="直線コネクタ 72"/>
        <xdr:cNvCxnSpPr/>
      </xdr:nvCxnSpPr>
      <xdr:spPr>
        <a:xfrm>
          <a:off x="1320800" y="63083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9906</xdr:rowOff>
    </xdr:from>
    <xdr:to>
      <xdr:col>3</xdr:col>
      <xdr:colOff>193675</xdr:colOff>
      <xdr:row>37</xdr:row>
      <xdr:rowOff>111506</xdr:rowOff>
    </xdr:to>
    <xdr:sp macro="" textlink="">
      <xdr:nvSpPr>
        <xdr:cNvPr id="74" name="フローチャート : 判断 73"/>
        <xdr:cNvSpPr/>
      </xdr:nvSpPr>
      <xdr:spPr>
        <a:xfrm>
          <a:off x="2159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96283</xdr:rowOff>
    </xdr:from>
    <xdr:ext cx="762000" cy="259045"/>
    <xdr:sp macro="" textlink="">
      <xdr:nvSpPr>
        <xdr:cNvPr id="75" name="テキスト ボックス 74"/>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6" name="フローチャート :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7" name="テキスト ボックス 76"/>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83" name="円/楕円 82"/>
        <xdr:cNvSpPr/>
      </xdr:nvSpPr>
      <xdr:spPr>
        <a:xfrm>
          <a:off x="4775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147591</xdr:rowOff>
    </xdr:from>
    <xdr:ext cx="762000" cy="259045"/>
    <xdr:sp macro="" textlink="">
      <xdr:nvSpPr>
        <xdr:cNvPr id="84" name="人件費該当値テキスト"/>
        <xdr:cNvSpPr txBox="1"/>
      </xdr:nvSpPr>
      <xdr:spPr>
        <a:xfrm>
          <a:off x="4914900" y="61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153924</xdr:rowOff>
    </xdr:from>
    <xdr:to>
      <xdr:col>5</xdr:col>
      <xdr:colOff>600075</xdr:colOff>
      <xdr:row>37</xdr:row>
      <xdr:rowOff>84074</xdr:rowOff>
    </xdr:to>
    <xdr:sp macro="" textlink="">
      <xdr:nvSpPr>
        <xdr:cNvPr id="85" name="円/楕円 84"/>
        <xdr:cNvSpPr/>
      </xdr:nvSpPr>
      <xdr:spPr>
        <a:xfrm>
          <a:off x="3937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94251</xdr:rowOff>
    </xdr:from>
    <xdr:ext cx="736600" cy="259045"/>
    <xdr:sp macro="" textlink="">
      <xdr:nvSpPr>
        <xdr:cNvPr id="86" name="テキスト ボックス 85"/>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144780</xdr:rowOff>
    </xdr:from>
    <xdr:to>
      <xdr:col>4</xdr:col>
      <xdr:colOff>396875</xdr:colOff>
      <xdr:row>37</xdr:row>
      <xdr:rowOff>74930</xdr:rowOff>
    </xdr:to>
    <xdr:sp macro="" textlink="">
      <xdr:nvSpPr>
        <xdr:cNvPr id="87" name="円/楕円 86"/>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88" name="テキスト ボックス 87"/>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121920</xdr:rowOff>
    </xdr:from>
    <xdr:to>
      <xdr:col>3</xdr:col>
      <xdr:colOff>193675</xdr:colOff>
      <xdr:row>37</xdr:row>
      <xdr:rowOff>52070</xdr:rowOff>
    </xdr:to>
    <xdr:sp macro="" textlink="">
      <xdr:nvSpPr>
        <xdr:cNvPr id="89" name="円/楕円 88"/>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90" name="テキスト ボックス 89"/>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85344</xdr:rowOff>
    </xdr:from>
    <xdr:to>
      <xdr:col>1</xdr:col>
      <xdr:colOff>676275</xdr:colOff>
      <xdr:row>37</xdr:row>
      <xdr:rowOff>15494</xdr:rowOff>
    </xdr:to>
    <xdr:sp macro="" textlink="">
      <xdr:nvSpPr>
        <xdr:cNvPr id="91" name="円/楕円 90"/>
        <xdr:cNvSpPr/>
      </xdr:nvSpPr>
      <xdr:spPr>
        <a:xfrm>
          <a:off x="1270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25671</xdr:rowOff>
    </xdr:from>
    <xdr:ext cx="762000" cy="259045"/>
    <xdr:sp macro="" textlink="">
      <xdr:nvSpPr>
        <xdr:cNvPr id="92" name="テキスト ボックス 91"/>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ysClr val="windowText" lastClr="000000"/>
              </a:solidFill>
              <a:effectLst/>
              <a:latin typeface="+mn-lt"/>
              <a:ea typeface="+mn-ea"/>
              <a:cs typeface="+mn-cs"/>
            </a:rPr>
            <a:t>　昨年度</a:t>
          </a:r>
          <a:r>
            <a:rPr lang="ja-JP" altLang="en-US" sz="1100" b="0" i="0" baseline="0">
              <a:solidFill>
                <a:sysClr val="windowText" lastClr="000000"/>
              </a:solidFill>
              <a:effectLst/>
              <a:latin typeface="+mn-lt"/>
              <a:ea typeface="+mn-ea"/>
              <a:cs typeface="+mn-cs"/>
            </a:rPr>
            <a:t>との比較では同水準</a:t>
          </a:r>
          <a:r>
            <a:rPr lang="ja-JP" altLang="ja-JP" sz="1100" b="0" i="0" baseline="0">
              <a:solidFill>
                <a:sysClr val="windowText" lastClr="000000"/>
              </a:solidFill>
              <a:effectLst/>
              <a:latin typeface="+mn-lt"/>
              <a:ea typeface="+mn-ea"/>
              <a:cs typeface="+mn-cs"/>
            </a:rPr>
            <a:t>、県平均</a:t>
          </a:r>
          <a:r>
            <a:rPr lang="ja-JP" altLang="en-US" sz="1100" b="0" i="0" baseline="0">
              <a:solidFill>
                <a:sysClr val="windowText" lastClr="000000"/>
              </a:solidFill>
              <a:effectLst/>
              <a:latin typeface="+mn-lt"/>
              <a:ea typeface="+mn-ea"/>
              <a:cs typeface="+mn-cs"/>
            </a:rPr>
            <a:t>を</a:t>
          </a:r>
          <a:r>
            <a:rPr lang="en-US" altLang="ja-JP" sz="1100" b="0" i="0" baseline="0">
              <a:solidFill>
                <a:sysClr val="windowText" lastClr="000000"/>
              </a:solidFill>
              <a:effectLst/>
              <a:latin typeface="+mn-lt"/>
              <a:ea typeface="+mn-ea"/>
              <a:cs typeface="+mn-cs"/>
            </a:rPr>
            <a:t>0.3</a:t>
          </a:r>
          <a:r>
            <a:rPr lang="ja-JP" altLang="en-US" sz="1100" b="0" i="0" baseline="0">
              <a:solidFill>
                <a:sysClr val="windowText" lastClr="000000"/>
              </a:solidFill>
              <a:effectLst/>
              <a:latin typeface="+mn-lt"/>
              <a:ea typeface="+mn-ea"/>
              <a:cs typeface="+mn-cs"/>
            </a:rPr>
            <a:t>ポイント上回っているが</a:t>
          </a:r>
          <a:r>
            <a:rPr lang="ja-JP" altLang="ja-JP" sz="1100" b="0" i="0" baseline="0">
              <a:solidFill>
                <a:sysClr val="windowText" lastClr="000000"/>
              </a:solidFill>
              <a:effectLst/>
              <a:latin typeface="+mn-lt"/>
              <a:ea typeface="+mn-ea"/>
              <a:cs typeface="+mn-cs"/>
            </a:rPr>
            <a:t>、全国平均</a:t>
          </a:r>
          <a:r>
            <a:rPr lang="ja-JP" altLang="en-US" sz="1100" b="0" i="0" baseline="0">
              <a:solidFill>
                <a:sysClr val="windowText" lastClr="000000"/>
              </a:solidFill>
              <a:effectLst/>
              <a:latin typeface="+mn-lt"/>
              <a:ea typeface="+mn-ea"/>
              <a:cs typeface="+mn-cs"/>
            </a:rPr>
            <a:t>を</a:t>
          </a:r>
          <a:r>
            <a:rPr lang="en-US" altLang="ja-JP" sz="1100" b="0" i="0" baseline="0">
              <a:solidFill>
                <a:sysClr val="windowText" lastClr="000000"/>
              </a:solidFill>
              <a:effectLst/>
              <a:latin typeface="+mn-lt"/>
              <a:ea typeface="+mn-ea"/>
              <a:cs typeface="+mn-cs"/>
            </a:rPr>
            <a:t>3.4</a:t>
          </a:r>
          <a:r>
            <a:rPr lang="ja-JP" altLang="ja-JP" sz="1100" b="0" i="0" baseline="0">
              <a:solidFill>
                <a:sysClr val="windowText" lastClr="000000"/>
              </a:solidFill>
              <a:effectLst/>
              <a:latin typeface="+mn-lt"/>
              <a:ea typeface="+mn-ea"/>
              <a:cs typeface="+mn-cs"/>
            </a:rPr>
            <a:t>ポイント、類似団体平均</a:t>
          </a:r>
          <a:r>
            <a:rPr lang="ja-JP" altLang="en-US" sz="1100" b="0" i="0" baseline="0">
              <a:solidFill>
                <a:sysClr val="windowText" lastClr="000000"/>
              </a:solidFill>
              <a:effectLst/>
              <a:latin typeface="+mn-lt"/>
              <a:ea typeface="+mn-ea"/>
              <a:cs typeface="+mn-cs"/>
            </a:rPr>
            <a:t>を</a:t>
          </a:r>
          <a:r>
            <a:rPr lang="en-US" altLang="ja-JP" sz="1100" b="0" i="0" baseline="0">
              <a:solidFill>
                <a:sysClr val="windowText" lastClr="000000"/>
              </a:solidFill>
              <a:effectLst/>
              <a:latin typeface="+mn-lt"/>
              <a:ea typeface="+mn-ea"/>
              <a:cs typeface="+mn-cs"/>
            </a:rPr>
            <a:t>2.6</a:t>
          </a:r>
          <a:r>
            <a:rPr lang="ja-JP" altLang="ja-JP" sz="1100" b="0" i="0" baseline="0">
              <a:solidFill>
                <a:sysClr val="windowText" lastClr="000000"/>
              </a:solidFill>
              <a:effectLst/>
              <a:latin typeface="+mn-lt"/>
              <a:ea typeface="+mn-ea"/>
              <a:cs typeface="+mn-cs"/>
            </a:rPr>
            <a:t>ポイント下回っている。</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　今後ともコスト意識を持ち、経常的物件費の抑制に努める。</a:t>
          </a:r>
          <a:endParaRPr kumimoji="1" lang="ja-JP" altLang="en-US" sz="1300">
            <a:solidFill>
              <a:sysClr val="windowText" lastClr="000000"/>
            </a:solidFill>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22</xdr:row>
      <xdr:rowOff>66040</xdr:rowOff>
    </xdr:to>
    <xdr:cxnSp macro="">
      <xdr:nvCxnSpPr>
        <xdr:cNvPr id="120" name="直線コネクタ 119"/>
        <xdr:cNvCxnSpPr/>
      </xdr:nvCxnSpPr>
      <xdr:spPr>
        <a:xfrm flipV="1">
          <a:off x="16510000" y="2374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100330</xdr:rowOff>
    </xdr:from>
    <xdr:to>
      <xdr:col>24</xdr:col>
      <xdr:colOff>31750</xdr:colOff>
      <xdr:row>15</xdr:row>
      <xdr:rowOff>100330</xdr:rowOff>
    </xdr:to>
    <xdr:cxnSp macro="">
      <xdr:nvCxnSpPr>
        <xdr:cNvPr id="125" name="直線コネクタ 124"/>
        <xdr:cNvCxnSpPr/>
      </xdr:nvCxnSpPr>
      <xdr:spPr>
        <a:xfrm>
          <a:off x="15671800" y="2672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48277</xdr:rowOff>
    </xdr:from>
    <xdr:ext cx="762000" cy="259045"/>
    <xdr:sp macro="" textlink="">
      <xdr:nvSpPr>
        <xdr:cNvPr id="126"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46990</xdr:rowOff>
    </xdr:from>
    <xdr:to>
      <xdr:col>22</xdr:col>
      <xdr:colOff>565150</xdr:colOff>
      <xdr:row>15</xdr:row>
      <xdr:rowOff>100330</xdr:rowOff>
    </xdr:to>
    <xdr:cxnSp macro="">
      <xdr:nvCxnSpPr>
        <xdr:cNvPr id="128" name="直線コネクタ 127"/>
        <xdr:cNvCxnSpPr/>
      </xdr:nvCxnSpPr>
      <xdr:spPr>
        <a:xfrm>
          <a:off x="14782800" y="26187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68580</xdr:rowOff>
    </xdr:from>
    <xdr:to>
      <xdr:col>22</xdr:col>
      <xdr:colOff>615950</xdr:colOff>
      <xdr:row>16</xdr:row>
      <xdr:rowOff>170180</xdr:rowOff>
    </xdr:to>
    <xdr:sp macro="" textlink="">
      <xdr:nvSpPr>
        <xdr:cNvPr id="129" name="フローチャート : 判断 128"/>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154957</xdr:rowOff>
    </xdr:from>
    <xdr:ext cx="736600" cy="259045"/>
    <xdr:sp macro="" textlink="">
      <xdr:nvSpPr>
        <xdr:cNvPr id="130" name="テキスト ボックス 129"/>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46990</xdr:rowOff>
    </xdr:from>
    <xdr:to>
      <xdr:col>21</xdr:col>
      <xdr:colOff>361950</xdr:colOff>
      <xdr:row>15</xdr:row>
      <xdr:rowOff>92710</xdr:rowOff>
    </xdr:to>
    <xdr:cxnSp macro="">
      <xdr:nvCxnSpPr>
        <xdr:cNvPr id="131" name="直線コネクタ 130"/>
        <xdr:cNvCxnSpPr/>
      </xdr:nvCxnSpPr>
      <xdr:spPr>
        <a:xfrm flipV="1">
          <a:off x="13893800" y="2618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33" name="テキスト ボックス 132"/>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31750</xdr:rowOff>
    </xdr:from>
    <xdr:to>
      <xdr:col>20</xdr:col>
      <xdr:colOff>158750</xdr:colOff>
      <xdr:row>15</xdr:row>
      <xdr:rowOff>92710</xdr:rowOff>
    </xdr:to>
    <xdr:cxnSp macro="">
      <xdr:nvCxnSpPr>
        <xdr:cNvPr id="134" name="直線コネクタ 133"/>
        <xdr:cNvCxnSpPr/>
      </xdr:nvCxnSpPr>
      <xdr:spPr>
        <a:xfrm>
          <a:off x="13004800" y="2603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5" name="フローチャート : 判断 134"/>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55897</xdr:rowOff>
    </xdr:from>
    <xdr:ext cx="762000" cy="259045"/>
    <xdr:sp macro="" textlink="">
      <xdr:nvSpPr>
        <xdr:cNvPr id="136" name="テキスト ボックス 135"/>
        <xdr:cNvSpPr txBox="1"/>
      </xdr:nvSpPr>
      <xdr:spPr>
        <a:xfrm>
          <a:off x="13512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38" name="テキスト ボックス 137"/>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49530</xdr:rowOff>
    </xdr:from>
    <xdr:to>
      <xdr:col>24</xdr:col>
      <xdr:colOff>82550</xdr:colOff>
      <xdr:row>15</xdr:row>
      <xdr:rowOff>151130</xdr:rowOff>
    </xdr:to>
    <xdr:sp macro="" textlink="">
      <xdr:nvSpPr>
        <xdr:cNvPr id="144" name="円/楕円 143"/>
        <xdr:cNvSpPr/>
      </xdr:nvSpPr>
      <xdr:spPr>
        <a:xfrm>
          <a:off x="164592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66057</xdr:rowOff>
    </xdr:from>
    <xdr:ext cx="762000" cy="259045"/>
    <xdr:sp macro="" textlink="">
      <xdr:nvSpPr>
        <xdr:cNvPr id="145" name="物件費該当値テキスト"/>
        <xdr:cNvSpPr txBox="1"/>
      </xdr:nvSpPr>
      <xdr:spPr>
        <a:xfrm>
          <a:off x="165989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49530</xdr:rowOff>
    </xdr:from>
    <xdr:to>
      <xdr:col>22</xdr:col>
      <xdr:colOff>615950</xdr:colOff>
      <xdr:row>15</xdr:row>
      <xdr:rowOff>151130</xdr:rowOff>
    </xdr:to>
    <xdr:sp macro="" textlink="">
      <xdr:nvSpPr>
        <xdr:cNvPr id="146" name="円/楕円 145"/>
        <xdr:cNvSpPr/>
      </xdr:nvSpPr>
      <xdr:spPr>
        <a:xfrm>
          <a:off x="15621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161307</xdr:rowOff>
    </xdr:from>
    <xdr:ext cx="736600" cy="259045"/>
    <xdr:sp macro="" textlink="">
      <xdr:nvSpPr>
        <xdr:cNvPr id="147" name="テキスト ボックス 146"/>
        <xdr:cNvSpPr txBox="1"/>
      </xdr:nvSpPr>
      <xdr:spPr>
        <a:xfrm>
          <a:off x="15290800" y="239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167640</xdr:rowOff>
    </xdr:from>
    <xdr:to>
      <xdr:col>21</xdr:col>
      <xdr:colOff>412750</xdr:colOff>
      <xdr:row>15</xdr:row>
      <xdr:rowOff>97790</xdr:rowOff>
    </xdr:to>
    <xdr:sp macro="" textlink="">
      <xdr:nvSpPr>
        <xdr:cNvPr id="148" name="円/楕円 147"/>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107967</xdr:rowOff>
    </xdr:from>
    <xdr:ext cx="762000" cy="259045"/>
    <xdr:sp macro="" textlink="">
      <xdr:nvSpPr>
        <xdr:cNvPr id="149" name="テキスト ボックス 148"/>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41910</xdr:rowOff>
    </xdr:from>
    <xdr:to>
      <xdr:col>20</xdr:col>
      <xdr:colOff>209550</xdr:colOff>
      <xdr:row>15</xdr:row>
      <xdr:rowOff>143510</xdr:rowOff>
    </xdr:to>
    <xdr:sp macro="" textlink="">
      <xdr:nvSpPr>
        <xdr:cNvPr id="150" name="円/楕円 149"/>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153687</xdr:rowOff>
    </xdr:from>
    <xdr:ext cx="762000" cy="259045"/>
    <xdr:sp macro="" textlink="">
      <xdr:nvSpPr>
        <xdr:cNvPr id="151" name="テキスト ボックス 150"/>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152400</xdr:rowOff>
    </xdr:from>
    <xdr:to>
      <xdr:col>19</xdr:col>
      <xdr:colOff>6350</xdr:colOff>
      <xdr:row>15</xdr:row>
      <xdr:rowOff>82550</xdr:rowOff>
    </xdr:to>
    <xdr:sp macro="" textlink="">
      <xdr:nvSpPr>
        <xdr:cNvPr id="152" name="円/楕円 151"/>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92727</xdr:rowOff>
    </xdr:from>
    <xdr:ext cx="762000" cy="259045"/>
    <xdr:sp macro="" textlink="">
      <xdr:nvSpPr>
        <xdr:cNvPr id="153" name="テキスト ボックス 152"/>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昨年度より</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上昇し</a:t>
          </a:r>
          <a:r>
            <a:rPr lang="ja-JP" altLang="ja-JP" sz="1100" b="0" i="0" baseline="0">
              <a:solidFill>
                <a:schemeClr val="dk1"/>
              </a:solidFill>
              <a:effectLst/>
              <a:latin typeface="+mn-lt"/>
              <a:ea typeface="+mn-ea"/>
              <a:cs typeface="+mn-cs"/>
            </a:rPr>
            <a:t>て</a:t>
          </a:r>
          <a:r>
            <a:rPr lang="ja-JP" altLang="en-US" sz="1100" b="0" i="0" baseline="0">
              <a:solidFill>
                <a:schemeClr val="dk1"/>
              </a:solidFill>
              <a:effectLst/>
              <a:latin typeface="+mn-lt"/>
              <a:ea typeface="+mn-ea"/>
              <a:cs typeface="+mn-cs"/>
            </a:rPr>
            <a:t>はいるものの</a:t>
          </a:r>
          <a:r>
            <a:rPr lang="ja-JP" altLang="ja-JP" sz="1100" b="0" i="0" baseline="0">
              <a:solidFill>
                <a:schemeClr val="dk1"/>
              </a:solidFill>
              <a:effectLst/>
              <a:latin typeface="+mn-lt"/>
              <a:ea typeface="+mn-ea"/>
              <a:cs typeface="+mn-cs"/>
            </a:rPr>
            <a:t>、類似団体平均と同水準、全国平均より</a:t>
          </a:r>
          <a:r>
            <a:rPr lang="en-US" altLang="ja-JP" sz="1100" b="0" i="0" baseline="0">
              <a:solidFill>
                <a:schemeClr val="dk1"/>
              </a:solidFill>
              <a:effectLst/>
              <a:latin typeface="+mn-lt"/>
              <a:ea typeface="+mn-ea"/>
              <a:cs typeface="+mn-cs"/>
            </a:rPr>
            <a:t>7.1</a:t>
          </a:r>
          <a:r>
            <a:rPr lang="ja-JP" altLang="ja-JP" sz="1100" b="0" i="0" baseline="0">
              <a:solidFill>
                <a:schemeClr val="dk1"/>
              </a:solidFill>
              <a:effectLst/>
              <a:latin typeface="+mn-lt"/>
              <a:ea typeface="+mn-ea"/>
              <a:cs typeface="+mn-cs"/>
            </a:rPr>
            <a:t>ポイント、県平均より</a:t>
          </a:r>
          <a:r>
            <a:rPr lang="en-US" altLang="ja-JP" sz="1100" b="0" i="0" baseline="0">
              <a:solidFill>
                <a:schemeClr val="dk1"/>
              </a:solidFill>
              <a:effectLst/>
              <a:latin typeface="+mn-lt"/>
              <a:ea typeface="+mn-ea"/>
              <a:cs typeface="+mn-cs"/>
            </a:rPr>
            <a:t>6.6</a:t>
          </a:r>
          <a:r>
            <a:rPr lang="ja-JP" altLang="ja-JP" sz="1100" b="0" i="0" baseline="0">
              <a:solidFill>
                <a:schemeClr val="dk1"/>
              </a:solidFill>
              <a:effectLst/>
              <a:latin typeface="+mn-lt"/>
              <a:ea typeface="+mn-ea"/>
              <a:cs typeface="+mn-cs"/>
            </a:rPr>
            <a:t>ポイント下回る状況となっている。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社会情勢により今後増加が予想される社会保障経費と共に本村の当比率にも注視してく必要がある。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88900</xdr:rowOff>
    </xdr:to>
    <xdr:cxnSp macro="">
      <xdr:nvCxnSpPr>
        <xdr:cNvPr id="181" name="直線コネクタ 180"/>
        <xdr:cNvCxnSpPr/>
      </xdr:nvCxnSpPr>
      <xdr:spPr>
        <a:xfrm flipV="1">
          <a:off x="4826000" y="89662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2"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3" name="直線コネクタ 182"/>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107950</xdr:rowOff>
    </xdr:from>
    <xdr:to>
      <xdr:col>7</xdr:col>
      <xdr:colOff>15875</xdr:colOff>
      <xdr:row>55</xdr:row>
      <xdr:rowOff>165100</xdr:rowOff>
    </xdr:to>
    <xdr:cxnSp macro="">
      <xdr:nvCxnSpPr>
        <xdr:cNvPr id="186" name="直線コネクタ 185"/>
        <xdr:cNvCxnSpPr/>
      </xdr:nvCxnSpPr>
      <xdr:spPr>
        <a:xfrm>
          <a:off x="3987800" y="95377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107950</xdr:rowOff>
    </xdr:from>
    <xdr:to>
      <xdr:col>5</xdr:col>
      <xdr:colOff>549275</xdr:colOff>
      <xdr:row>56</xdr:row>
      <xdr:rowOff>50800</xdr:rowOff>
    </xdr:to>
    <xdr:cxnSp macro="">
      <xdr:nvCxnSpPr>
        <xdr:cNvPr id="189" name="直線コネクタ 188"/>
        <xdr:cNvCxnSpPr/>
      </xdr:nvCxnSpPr>
      <xdr:spPr>
        <a:xfrm flipV="1">
          <a:off x="3098800" y="9537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191" name="テキスト ボックス 190"/>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127000</xdr:rowOff>
    </xdr:from>
    <xdr:to>
      <xdr:col>4</xdr:col>
      <xdr:colOff>346075</xdr:colOff>
      <xdr:row>56</xdr:row>
      <xdr:rowOff>50800</xdr:rowOff>
    </xdr:to>
    <xdr:cxnSp macro="">
      <xdr:nvCxnSpPr>
        <xdr:cNvPr id="192" name="直線コネクタ 191"/>
        <xdr:cNvCxnSpPr/>
      </xdr:nvCxnSpPr>
      <xdr:spPr>
        <a:xfrm>
          <a:off x="2209800" y="9556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93" name="フローチャート : 判断 192"/>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194" name="テキスト ボックス 193"/>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12700</xdr:rowOff>
    </xdr:from>
    <xdr:to>
      <xdr:col>3</xdr:col>
      <xdr:colOff>142875</xdr:colOff>
      <xdr:row>55</xdr:row>
      <xdr:rowOff>127000</xdr:rowOff>
    </xdr:to>
    <xdr:cxnSp macro="">
      <xdr:nvCxnSpPr>
        <xdr:cNvPr id="195" name="直線コネクタ 194"/>
        <xdr:cNvCxnSpPr/>
      </xdr:nvCxnSpPr>
      <xdr:spPr>
        <a:xfrm>
          <a:off x="1320800" y="94424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6" name="フローチャート : 判断 195"/>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197" name="テキスト ボックス 196"/>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8" name="フローチャート : 判断 197"/>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199" name="テキスト ボックス 198"/>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114300</xdr:rowOff>
    </xdr:from>
    <xdr:to>
      <xdr:col>7</xdr:col>
      <xdr:colOff>66675</xdr:colOff>
      <xdr:row>56</xdr:row>
      <xdr:rowOff>44450</xdr:rowOff>
    </xdr:to>
    <xdr:sp macro="" textlink="">
      <xdr:nvSpPr>
        <xdr:cNvPr id="205" name="円/楕円 204"/>
        <xdr:cNvSpPr/>
      </xdr:nvSpPr>
      <xdr:spPr>
        <a:xfrm>
          <a:off x="4775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86377</xdr:rowOff>
    </xdr:from>
    <xdr:ext cx="762000" cy="259045"/>
    <xdr:sp macro="" textlink="">
      <xdr:nvSpPr>
        <xdr:cNvPr id="206" name="扶助費該当値テキスト"/>
        <xdr:cNvSpPr txBox="1"/>
      </xdr:nvSpPr>
      <xdr:spPr>
        <a:xfrm>
          <a:off x="49149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07" name="円/楕円 206"/>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208" name="テキスト ボックス 207"/>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0</xdr:rowOff>
    </xdr:from>
    <xdr:to>
      <xdr:col>4</xdr:col>
      <xdr:colOff>396875</xdr:colOff>
      <xdr:row>56</xdr:row>
      <xdr:rowOff>101600</xdr:rowOff>
    </xdr:to>
    <xdr:sp macro="" textlink="">
      <xdr:nvSpPr>
        <xdr:cNvPr id="209" name="円/楕円 208"/>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210" name="テキスト ボックス 209"/>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76200</xdr:rowOff>
    </xdr:from>
    <xdr:to>
      <xdr:col>3</xdr:col>
      <xdr:colOff>193675</xdr:colOff>
      <xdr:row>56</xdr:row>
      <xdr:rowOff>6350</xdr:rowOff>
    </xdr:to>
    <xdr:sp macro="" textlink="">
      <xdr:nvSpPr>
        <xdr:cNvPr id="211" name="円/楕円 210"/>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212" name="テキスト ボックス 211"/>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13" name="円/楕円 212"/>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48277</xdr:rowOff>
    </xdr:from>
    <xdr:ext cx="762000" cy="259045"/>
    <xdr:sp macro="" textlink="">
      <xdr:nvSpPr>
        <xdr:cNvPr id="214" name="テキスト ボックス 213"/>
        <xdr:cNvSpPr txBox="1"/>
      </xdr:nvSpPr>
      <xdr:spPr>
        <a:xfrm>
          <a:off x="939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ysClr val="windowText" lastClr="000000"/>
              </a:solidFill>
              <a:effectLst/>
              <a:latin typeface="+mn-lt"/>
              <a:ea typeface="+mn-ea"/>
              <a:cs typeface="+mn-cs"/>
            </a:rPr>
            <a:t>　昨年度より</a:t>
          </a:r>
          <a:r>
            <a:rPr lang="en-US" altLang="ja-JP" sz="1100" b="0" i="0" baseline="0">
              <a:solidFill>
                <a:sysClr val="windowText" lastClr="000000"/>
              </a:solidFill>
              <a:effectLst/>
              <a:latin typeface="+mn-lt"/>
              <a:ea typeface="+mn-ea"/>
              <a:cs typeface="+mn-cs"/>
            </a:rPr>
            <a:t>0.7</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上昇</a:t>
          </a:r>
          <a:r>
            <a:rPr lang="ja-JP" altLang="ja-JP" sz="1100" b="0" i="0" baseline="0">
              <a:solidFill>
                <a:sysClr val="windowText" lastClr="000000"/>
              </a:solidFill>
              <a:effectLst/>
              <a:latin typeface="+mn-lt"/>
              <a:ea typeface="+mn-ea"/>
              <a:cs typeface="+mn-cs"/>
            </a:rPr>
            <a:t>し</a:t>
          </a:r>
          <a:r>
            <a:rPr lang="ja-JP" altLang="en-US" sz="1100" b="0" i="0" baseline="0">
              <a:solidFill>
                <a:sysClr val="windowText" lastClr="000000"/>
              </a:solidFill>
              <a:effectLst/>
              <a:latin typeface="+mn-lt"/>
              <a:ea typeface="+mn-ea"/>
              <a:cs typeface="+mn-cs"/>
            </a:rPr>
            <a:t>たが</a:t>
          </a:r>
          <a:r>
            <a:rPr lang="ja-JP" altLang="ja-JP" sz="1100" b="0" i="0" baseline="0">
              <a:solidFill>
                <a:sysClr val="windowText" lastClr="000000"/>
              </a:solidFill>
              <a:effectLst/>
              <a:latin typeface="+mn-lt"/>
              <a:ea typeface="+mn-ea"/>
              <a:cs typeface="+mn-cs"/>
            </a:rPr>
            <a:t>、類似団体</a:t>
          </a:r>
          <a:r>
            <a:rPr lang="ja-JP" altLang="en-US" sz="1100" b="0" i="0" baseline="0">
              <a:solidFill>
                <a:sysClr val="windowText" lastClr="000000"/>
              </a:solidFill>
              <a:effectLst/>
              <a:latin typeface="+mn-lt"/>
              <a:ea typeface="+mn-ea"/>
              <a:cs typeface="+mn-cs"/>
            </a:rPr>
            <a:t>及び県</a:t>
          </a:r>
          <a:r>
            <a:rPr lang="ja-JP" altLang="ja-JP" sz="1100" b="0" i="0" baseline="0">
              <a:solidFill>
                <a:sysClr val="windowText" lastClr="000000"/>
              </a:solidFill>
              <a:effectLst/>
              <a:latin typeface="+mn-lt"/>
              <a:ea typeface="+mn-ea"/>
              <a:cs typeface="+mn-cs"/>
            </a:rPr>
            <a:t>平均より</a:t>
          </a:r>
          <a:r>
            <a:rPr lang="en-US" altLang="ja-JP" sz="1100" b="0" i="0" baseline="0">
              <a:solidFill>
                <a:sysClr val="windowText" lastClr="000000"/>
              </a:solidFill>
              <a:effectLst/>
              <a:latin typeface="+mn-lt"/>
              <a:ea typeface="+mn-ea"/>
              <a:cs typeface="+mn-cs"/>
            </a:rPr>
            <a:t>4.5</a:t>
          </a:r>
          <a:r>
            <a:rPr lang="ja-JP" altLang="ja-JP" sz="1100" b="0" i="0" baseline="0">
              <a:solidFill>
                <a:sysClr val="windowText" lastClr="000000"/>
              </a:solidFill>
              <a:effectLst/>
              <a:latin typeface="+mn-lt"/>
              <a:ea typeface="+mn-ea"/>
              <a:cs typeface="+mn-cs"/>
            </a:rPr>
            <a:t>ポイント、全国平均より</a:t>
          </a:r>
          <a:r>
            <a:rPr lang="en-US" altLang="ja-JP" sz="1100" b="0" i="0" baseline="0">
              <a:solidFill>
                <a:sysClr val="windowText" lastClr="000000"/>
              </a:solidFill>
              <a:effectLst/>
              <a:latin typeface="+mn-lt"/>
              <a:ea typeface="+mn-ea"/>
              <a:cs typeface="+mn-cs"/>
            </a:rPr>
            <a:t>4.3</a:t>
          </a:r>
          <a:r>
            <a:rPr lang="ja-JP" altLang="ja-JP" sz="1100" b="0" i="0" baseline="0">
              <a:solidFill>
                <a:sysClr val="windowText" lastClr="000000"/>
              </a:solidFill>
              <a:effectLst/>
              <a:latin typeface="+mn-lt"/>
              <a:ea typeface="+mn-ea"/>
              <a:cs typeface="+mn-cs"/>
            </a:rPr>
            <a:t>ポイント下回っている。</a:t>
          </a:r>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　その他の要因で大きな部分を占める繰出金については、</a:t>
          </a:r>
          <a:r>
            <a:rPr lang="ja-JP" altLang="ja-JP" sz="1100">
              <a:solidFill>
                <a:sysClr val="windowText" lastClr="000000"/>
              </a:solidFill>
              <a:effectLst/>
              <a:latin typeface="+mn-lt"/>
              <a:ea typeface="+mn-ea"/>
              <a:cs typeface="+mn-cs"/>
            </a:rPr>
            <a:t>高齢化の影響による医療費負担が大きく、今後もさらなる増加が予想されるところである。</a:t>
          </a:r>
          <a:endParaRPr lang="ja-JP" altLang="ja-JP" sz="1400">
            <a:solidFill>
              <a:sysClr val="windowText" lastClr="000000"/>
            </a:solidFill>
            <a:effectLst/>
          </a:endParaRPr>
        </a:p>
        <a:p>
          <a:pPr eaLnBrk="1" fontAlgn="auto" latinLnBrk="0" hangingPunct="1"/>
          <a:r>
            <a:rPr lang="ja-JP" altLang="ja-JP" sz="1100">
              <a:solidFill>
                <a:sysClr val="windowText" lastClr="000000"/>
              </a:solidFill>
              <a:effectLst/>
              <a:latin typeface="+mn-lt"/>
              <a:ea typeface="+mn-ea"/>
              <a:cs typeface="+mn-cs"/>
            </a:rPr>
            <a:t>　今後も繰出基準に基づいた適正な執行に努める。</a:t>
          </a:r>
          <a:endParaRPr lang="ja-JP" altLang="ja-JP" sz="14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60</xdr:row>
      <xdr:rowOff>88900</xdr:rowOff>
    </xdr:to>
    <xdr:cxnSp macro="">
      <xdr:nvCxnSpPr>
        <xdr:cNvPr id="242" name="直線コネクタ 241"/>
        <xdr:cNvCxnSpPr/>
      </xdr:nvCxnSpPr>
      <xdr:spPr>
        <a:xfrm flipV="1">
          <a:off x="16510000" y="90347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60977</xdr:rowOff>
    </xdr:from>
    <xdr:ext cx="762000" cy="259045"/>
    <xdr:sp macro="" textlink="">
      <xdr:nvSpPr>
        <xdr:cNvPr id="243"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60</xdr:row>
      <xdr:rowOff>88900</xdr:rowOff>
    </xdr:from>
    <xdr:to>
      <xdr:col>24</xdr:col>
      <xdr:colOff>120650</xdr:colOff>
      <xdr:row>60</xdr:row>
      <xdr:rowOff>88900</xdr:rowOff>
    </xdr:to>
    <xdr:cxnSp macro="">
      <xdr:nvCxnSpPr>
        <xdr:cNvPr id="244" name="直線コネクタ 243"/>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5"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46" name="直線コネクタ 245"/>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66040</xdr:rowOff>
    </xdr:from>
    <xdr:to>
      <xdr:col>24</xdr:col>
      <xdr:colOff>31750</xdr:colOff>
      <xdr:row>54</xdr:row>
      <xdr:rowOff>119380</xdr:rowOff>
    </xdr:to>
    <xdr:cxnSp macro="">
      <xdr:nvCxnSpPr>
        <xdr:cNvPr id="247" name="直線コネクタ 246"/>
        <xdr:cNvCxnSpPr/>
      </xdr:nvCxnSpPr>
      <xdr:spPr>
        <a:xfrm>
          <a:off x="15671800" y="93243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40657</xdr:rowOff>
    </xdr:from>
    <xdr:ext cx="762000" cy="259045"/>
    <xdr:sp macro="" textlink="">
      <xdr:nvSpPr>
        <xdr:cNvPr id="248"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66040</xdr:rowOff>
    </xdr:from>
    <xdr:to>
      <xdr:col>22</xdr:col>
      <xdr:colOff>565150</xdr:colOff>
      <xdr:row>54</xdr:row>
      <xdr:rowOff>88900</xdr:rowOff>
    </xdr:to>
    <xdr:cxnSp macro="">
      <xdr:nvCxnSpPr>
        <xdr:cNvPr id="250" name="直線コネクタ 249"/>
        <xdr:cNvCxnSpPr/>
      </xdr:nvCxnSpPr>
      <xdr:spPr>
        <a:xfrm flipV="1">
          <a:off x="14782800" y="9324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1" name="フローチャート : 判断 250"/>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52" name="テキスト ボックス 251"/>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58420</xdr:rowOff>
    </xdr:from>
    <xdr:to>
      <xdr:col>21</xdr:col>
      <xdr:colOff>361950</xdr:colOff>
      <xdr:row>54</xdr:row>
      <xdr:rowOff>88900</xdr:rowOff>
    </xdr:to>
    <xdr:cxnSp macro="">
      <xdr:nvCxnSpPr>
        <xdr:cNvPr id="253" name="直線コネクタ 252"/>
        <xdr:cNvCxnSpPr/>
      </xdr:nvCxnSpPr>
      <xdr:spPr>
        <a:xfrm>
          <a:off x="13893800" y="9316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22860</xdr:rowOff>
    </xdr:from>
    <xdr:to>
      <xdr:col>21</xdr:col>
      <xdr:colOff>412750</xdr:colOff>
      <xdr:row>56</xdr:row>
      <xdr:rowOff>124460</xdr:rowOff>
    </xdr:to>
    <xdr:sp macro="" textlink="">
      <xdr:nvSpPr>
        <xdr:cNvPr id="254" name="フローチャート : 判断 253"/>
        <xdr:cNvSpPr/>
      </xdr:nvSpPr>
      <xdr:spPr>
        <a:xfrm>
          <a:off x="14732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109237</xdr:rowOff>
    </xdr:from>
    <xdr:ext cx="762000" cy="259045"/>
    <xdr:sp macro="" textlink="">
      <xdr:nvSpPr>
        <xdr:cNvPr id="255" name="テキスト ボックス 254"/>
        <xdr:cNvSpPr txBox="1"/>
      </xdr:nvSpPr>
      <xdr:spPr>
        <a:xfrm>
          <a:off x="14401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50800</xdr:rowOff>
    </xdr:from>
    <xdr:to>
      <xdr:col>20</xdr:col>
      <xdr:colOff>158750</xdr:colOff>
      <xdr:row>54</xdr:row>
      <xdr:rowOff>58420</xdr:rowOff>
    </xdr:to>
    <xdr:cxnSp macro="">
      <xdr:nvCxnSpPr>
        <xdr:cNvPr id="256" name="直線コネクタ 255"/>
        <xdr:cNvCxnSpPr/>
      </xdr:nvCxnSpPr>
      <xdr:spPr>
        <a:xfrm>
          <a:off x="13004800" y="9309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57" name="フローチャート : 判断 256"/>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109237</xdr:rowOff>
    </xdr:from>
    <xdr:ext cx="762000" cy="259045"/>
    <xdr:sp macro="" textlink="">
      <xdr:nvSpPr>
        <xdr:cNvPr id="258" name="テキスト ボックス 257"/>
        <xdr:cNvSpPr txBox="1"/>
      </xdr:nvSpPr>
      <xdr:spPr>
        <a:xfrm>
          <a:off x="13512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59" name="フローチャート : 判断 258"/>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101617</xdr:rowOff>
    </xdr:from>
    <xdr:ext cx="762000" cy="259045"/>
    <xdr:sp macro="" textlink="">
      <xdr:nvSpPr>
        <xdr:cNvPr id="260" name="テキスト ボックス 259"/>
        <xdr:cNvSpPr txBox="1"/>
      </xdr:nvSpPr>
      <xdr:spPr>
        <a:xfrm>
          <a:off x="12623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68580</xdr:rowOff>
    </xdr:from>
    <xdr:to>
      <xdr:col>24</xdr:col>
      <xdr:colOff>82550</xdr:colOff>
      <xdr:row>54</xdr:row>
      <xdr:rowOff>170180</xdr:rowOff>
    </xdr:to>
    <xdr:sp macro="" textlink="">
      <xdr:nvSpPr>
        <xdr:cNvPr id="266" name="円/楕円 265"/>
        <xdr:cNvSpPr/>
      </xdr:nvSpPr>
      <xdr:spPr>
        <a:xfrm>
          <a:off x="164592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85107</xdr:rowOff>
    </xdr:from>
    <xdr:ext cx="762000" cy="259045"/>
    <xdr:sp macro="" textlink="">
      <xdr:nvSpPr>
        <xdr:cNvPr id="267" name="その他該当値テキスト"/>
        <xdr:cNvSpPr txBox="1"/>
      </xdr:nvSpPr>
      <xdr:spPr>
        <a:xfrm>
          <a:off x="165989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15240</xdr:rowOff>
    </xdr:from>
    <xdr:to>
      <xdr:col>22</xdr:col>
      <xdr:colOff>615950</xdr:colOff>
      <xdr:row>54</xdr:row>
      <xdr:rowOff>116840</xdr:rowOff>
    </xdr:to>
    <xdr:sp macro="" textlink="">
      <xdr:nvSpPr>
        <xdr:cNvPr id="268" name="円/楕円 267"/>
        <xdr:cNvSpPr/>
      </xdr:nvSpPr>
      <xdr:spPr>
        <a:xfrm>
          <a:off x="15621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127017</xdr:rowOff>
    </xdr:from>
    <xdr:ext cx="736600" cy="259045"/>
    <xdr:sp macro="" textlink="">
      <xdr:nvSpPr>
        <xdr:cNvPr id="269" name="テキスト ボックス 268"/>
        <xdr:cNvSpPr txBox="1"/>
      </xdr:nvSpPr>
      <xdr:spPr>
        <a:xfrm>
          <a:off x="15290800" y="904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38100</xdr:rowOff>
    </xdr:from>
    <xdr:to>
      <xdr:col>21</xdr:col>
      <xdr:colOff>412750</xdr:colOff>
      <xdr:row>54</xdr:row>
      <xdr:rowOff>139700</xdr:rowOff>
    </xdr:to>
    <xdr:sp macro="" textlink="">
      <xdr:nvSpPr>
        <xdr:cNvPr id="270" name="円/楕円 269"/>
        <xdr:cNvSpPr/>
      </xdr:nvSpPr>
      <xdr:spPr>
        <a:xfrm>
          <a:off x="14732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149877</xdr:rowOff>
    </xdr:from>
    <xdr:ext cx="762000" cy="259045"/>
    <xdr:sp macro="" textlink="">
      <xdr:nvSpPr>
        <xdr:cNvPr id="271" name="テキスト ボックス 270"/>
        <xdr:cNvSpPr txBox="1"/>
      </xdr:nvSpPr>
      <xdr:spPr>
        <a:xfrm>
          <a:off x="14401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7620</xdr:rowOff>
    </xdr:from>
    <xdr:to>
      <xdr:col>20</xdr:col>
      <xdr:colOff>209550</xdr:colOff>
      <xdr:row>54</xdr:row>
      <xdr:rowOff>109220</xdr:rowOff>
    </xdr:to>
    <xdr:sp macro="" textlink="">
      <xdr:nvSpPr>
        <xdr:cNvPr id="272" name="円/楕円 271"/>
        <xdr:cNvSpPr/>
      </xdr:nvSpPr>
      <xdr:spPr>
        <a:xfrm>
          <a:off x="13843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119397</xdr:rowOff>
    </xdr:from>
    <xdr:ext cx="762000" cy="259045"/>
    <xdr:sp macro="" textlink="">
      <xdr:nvSpPr>
        <xdr:cNvPr id="273" name="テキスト ボックス 272"/>
        <xdr:cNvSpPr txBox="1"/>
      </xdr:nvSpPr>
      <xdr:spPr>
        <a:xfrm>
          <a:off x="13512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0</xdr:rowOff>
    </xdr:from>
    <xdr:to>
      <xdr:col>19</xdr:col>
      <xdr:colOff>6350</xdr:colOff>
      <xdr:row>54</xdr:row>
      <xdr:rowOff>101600</xdr:rowOff>
    </xdr:to>
    <xdr:sp macro="" textlink="">
      <xdr:nvSpPr>
        <xdr:cNvPr id="274" name="円/楕円 273"/>
        <xdr:cNvSpPr/>
      </xdr:nvSpPr>
      <xdr:spPr>
        <a:xfrm>
          <a:off x="12954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111777</xdr:rowOff>
    </xdr:from>
    <xdr:ext cx="762000" cy="259045"/>
    <xdr:sp macro="" textlink="">
      <xdr:nvSpPr>
        <xdr:cNvPr id="275" name="テキスト ボックス 274"/>
        <xdr:cNvSpPr txBox="1"/>
      </xdr:nvSpPr>
      <xdr:spPr>
        <a:xfrm>
          <a:off x="12623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ysClr val="windowText" lastClr="000000"/>
              </a:solidFill>
              <a:effectLst/>
              <a:latin typeface="+mn-lt"/>
              <a:ea typeface="+mn-ea"/>
              <a:cs typeface="+mn-cs"/>
            </a:rPr>
            <a:t>　昨年度より</a:t>
          </a:r>
          <a:r>
            <a:rPr lang="en-US" altLang="ja-JP" sz="1100" b="0" i="0" baseline="0">
              <a:solidFill>
                <a:sysClr val="windowText" lastClr="000000"/>
              </a:solidFill>
              <a:effectLst/>
              <a:latin typeface="+mn-lt"/>
              <a:ea typeface="+mn-ea"/>
              <a:cs typeface="+mn-cs"/>
            </a:rPr>
            <a:t>1.5</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改善され</a:t>
          </a:r>
          <a:r>
            <a:rPr lang="ja-JP" altLang="ja-JP" sz="1100" b="0" i="0" baseline="0">
              <a:solidFill>
                <a:sysClr val="windowText" lastClr="000000"/>
              </a:solidFill>
              <a:effectLst/>
              <a:latin typeface="+mn-lt"/>
              <a:ea typeface="+mn-ea"/>
              <a:cs typeface="+mn-cs"/>
            </a:rPr>
            <a:t>て</a:t>
          </a:r>
          <a:r>
            <a:rPr lang="ja-JP" altLang="en-US" sz="1100" b="0" i="0" baseline="0">
              <a:solidFill>
                <a:sysClr val="windowText" lastClr="000000"/>
              </a:solidFill>
              <a:effectLst/>
              <a:latin typeface="+mn-lt"/>
              <a:ea typeface="+mn-ea"/>
              <a:cs typeface="+mn-cs"/>
            </a:rPr>
            <a:t>いるものの</a:t>
          </a:r>
          <a:r>
            <a:rPr lang="ja-JP" altLang="ja-JP" sz="1100" b="0" i="0" baseline="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類似団体平均を</a:t>
          </a:r>
          <a:r>
            <a:rPr lang="en-US" altLang="ja-JP" sz="1100">
              <a:solidFill>
                <a:sysClr val="windowText" lastClr="000000"/>
              </a:solidFill>
              <a:effectLst/>
              <a:latin typeface="+mn-lt"/>
              <a:ea typeface="+mn-ea"/>
              <a:cs typeface="+mn-cs"/>
            </a:rPr>
            <a:t>5.5</a:t>
          </a:r>
          <a:r>
            <a:rPr lang="ja-JP" altLang="ja-JP" sz="1100">
              <a:solidFill>
                <a:sysClr val="windowText" lastClr="000000"/>
              </a:solidFill>
              <a:effectLst/>
              <a:latin typeface="+mn-lt"/>
              <a:ea typeface="+mn-ea"/>
              <a:cs typeface="+mn-cs"/>
            </a:rPr>
            <a:t>ポイント、全国平均を</a:t>
          </a:r>
          <a:r>
            <a:rPr lang="en-US" altLang="ja-JP" sz="1100">
              <a:solidFill>
                <a:sysClr val="windowText" lastClr="000000"/>
              </a:solidFill>
              <a:effectLst/>
              <a:latin typeface="+mn-lt"/>
              <a:ea typeface="+mn-ea"/>
              <a:cs typeface="+mn-cs"/>
            </a:rPr>
            <a:t>10.1</a:t>
          </a:r>
          <a:r>
            <a:rPr lang="ja-JP" altLang="ja-JP" sz="1100">
              <a:solidFill>
                <a:sysClr val="windowText" lastClr="000000"/>
              </a:solidFill>
              <a:effectLst/>
              <a:latin typeface="+mn-lt"/>
              <a:ea typeface="+mn-ea"/>
              <a:cs typeface="+mn-cs"/>
            </a:rPr>
            <a:t>ポイント、県平均</a:t>
          </a:r>
          <a:r>
            <a:rPr lang="ja-JP" altLang="en-US" sz="1100">
              <a:solidFill>
                <a:sysClr val="windowText" lastClr="000000"/>
              </a:solidFill>
              <a:effectLst/>
              <a:latin typeface="+mn-lt"/>
              <a:ea typeface="+mn-ea"/>
              <a:cs typeface="+mn-cs"/>
            </a:rPr>
            <a:t>を</a:t>
          </a:r>
          <a:r>
            <a:rPr lang="en-US" altLang="ja-JP" sz="1100">
              <a:solidFill>
                <a:sysClr val="windowText" lastClr="000000"/>
              </a:solidFill>
              <a:effectLst/>
              <a:latin typeface="+mn-lt"/>
              <a:ea typeface="+mn-ea"/>
              <a:cs typeface="+mn-cs"/>
            </a:rPr>
            <a:t>10.5</a:t>
          </a:r>
          <a:r>
            <a:rPr lang="ja-JP" altLang="ja-JP" sz="1100">
              <a:solidFill>
                <a:sysClr val="windowText" lastClr="000000"/>
              </a:solidFill>
              <a:effectLst/>
              <a:latin typeface="+mn-lt"/>
              <a:ea typeface="+mn-ea"/>
              <a:cs typeface="+mn-cs"/>
            </a:rPr>
            <a:t>ポイント上回っている。</a:t>
          </a:r>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改善</a:t>
          </a:r>
          <a:r>
            <a:rPr lang="ja-JP" altLang="ja-JP" sz="1100" b="0" i="0" baseline="0">
              <a:solidFill>
                <a:sysClr val="windowText" lastClr="000000"/>
              </a:solidFill>
              <a:effectLst/>
              <a:latin typeface="+mn-lt"/>
              <a:ea typeface="+mn-ea"/>
              <a:cs typeface="+mn-cs"/>
            </a:rPr>
            <a:t>理由としては、一部事務組合である高知県中央西部焼却処理事務組合、仁淀消防組合への負担金の</a:t>
          </a:r>
          <a:r>
            <a:rPr lang="ja-JP" altLang="en-US" sz="1100" b="0" i="0" baseline="0">
              <a:solidFill>
                <a:sysClr val="windowText" lastClr="000000"/>
              </a:solidFill>
              <a:effectLst/>
              <a:latin typeface="+mn-lt"/>
              <a:ea typeface="+mn-ea"/>
              <a:cs typeface="+mn-cs"/>
            </a:rPr>
            <a:t>減が</a:t>
          </a:r>
          <a:r>
            <a:rPr lang="ja-JP" altLang="ja-JP" sz="1100" b="0" i="0" baseline="0">
              <a:solidFill>
                <a:sysClr val="windowText" lastClr="000000"/>
              </a:solidFill>
              <a:effectLst/>
              <a:latin typeface="+mn-lt"/>
              <a:ea typeface="+mn-ea"/>
              <a:cs typeface="+mn-cs"/>
            </a:rPr>
            <a:t>主要因</a:t>
          </a:r>
          <a:r>
            <a:rPr lang="ja-JP" altLang="en-US" sz="1100" b="0" i="0" baseline="0">
              <a:solidFill>
                <a:sysClr val="windowText" lastClr="000000"/>
              </a:solidFill>
              <a:effectLst/>
              <a:latin typeface="+mn-lt"/>
              <a:ea typeface="+mn-ea"/>
              <a:cs typeface="+mn-cs"/>
            </a:rPr>
            <a:t>である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eaLnBrk="1" fontAlgn="auto" latinLnBrk="0" hangingPunct="1"/>
          <a:r>
            <a:rPr lang="ja-JP" altLang="ja-JP" sz="1100">
              <a:solidFill>
                <a:sysClr val="windowText" lastClr="000000"/>
              </a:solidFill>
              <a:effectLst/>
              <a:latin typeface="+mn-lt"/>
              <a:ea typeface="+mn-ea"/>
              <a:cs typeface="+mn-cs"/>
            </a:rPr>
            <a:t>　今後も補助基準・要綱に基づいた適切な執行に努める。</a:t>
          </a:r>
          <a:endParaRPr lang="ja-JP" altLang="ja-JP" sz="14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108712</xdr:rowOff>
    </xdr:to>
    <xdr:cxnSp macro="">
      <xdr:nvCxnSpPr>
        <xdr:cNvPr id="300" name="直線コネクタ 299"/>
        <xdr:cNvCxnSpPr/>
      </xdr:nvCxnSpPr>
      <xdr:spPr>
        <a:xfrm flipV="1">
          <a:off x="16510000" y="597458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80789</xdr:rowOff>
    </xdr:from>
    <xdr:ext cx="762000" cy="259045"/>
    <xdr:sp macro="" textlink="">
      <xdr:nvSpPr>
        <xdr:cNvPr id="301" name="補助費等最小値テキスト"/>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40</xdr:row>
      <xdr:rowOff>108712</xdr:rowOff>
    </xdr:from>
    <xdr:to>
      <xdr:col>24</xdr:col>
      <xdr:colOff>120650</xdr:colOff>
      <xdr:row>40</xdr:row>
      <xdr:rowOff>108712</xdr:rowOff>
    </xdr:to>
    <xdr:cxnSp macro="">
      <xdr:nvCxnSpPr>
        <xdr:cNvPr id="302" name="直線コネクタ 301"/>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3"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04" name="直線コネクタ 303"/>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131572</xdr:rowOff>
    </xdr:from>
    <xdr:to>
      <xdr:col>24</xdr:col>
      <xdr:colOff>31750</xdr:colOff>
      <xdr:row>39</xdr:row>
      <xdr:rowOff>28702</xdr:rowOff>
    </xdr:to>
    <xdr:cxnSp macro="">
      <xdr:nvCxnSpPr>
        <xdr:cNvPr id="305" name="直線コネクタ 304"/>
        <xdr:cNvCxnSpPr/>
      </xdr:nvCxnSpPr>
      <xdr:spPr>
        <a:xfrm flipV="1">
          <a:off x="15671800" y="664667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17289</xdr:rowOff>
    </xdr:from>
    <xdr:ext cx="762000" cy="259045"/>
    <xdr:sp macro="" textlink="">
      <xdr:nvSpPr>
        <xdr:cNvPr id="306" name="補助費等平均値テキスト"/>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07" name="フローチャート : 判断 306"/>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5842</xdr:rowOff>
    </xdr:from>
    <xdr:to>
      <xdr:col>22</xdr:col>
      <xdr:colOff>565150</xdr:colOff>
      <xdr:row>39</xdr:row>
      <xdr:rowOff>28702</xdr:rowOff>
    </xdr:to>
    <xdr:cxnSp macro="">
      <xdr:nvCxnSpPr>
        <xdr:cNvPr id="308" name="直線コネクタ 307"/>
        <xdr:cNvCxnSpPr/>
      </xdr:nvCxnSpPr>
      <xdr:spPr>
        <a:xfrm>
          <a:off x="14782800" y="66923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9" name="フローチャート :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103395</xdr:rowOff>
    </xdr:from>
    <xdr:ext cx="736600" cy="259045"/>
    <xdr:sp macro="" textlink="">
      <xdr:nvSpPr>
        <xdr:cNvPr id="310" name="テキスト ボックス 309"/>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154432</xdr:rowOff>
    </xdr:from>
    <xdr:to>
      <xdr:col>21</xdr:col>
      <xdr:colOff>361950</xdr:colOff>
      <xdr:row>39</xdr:row>
      <xdr:rowOff>5842</xdr:rowOff>
    </xdr:to>
    <xdr:cxnSp macro="">
      <xdr:nvCxnSpPr>
        <xdr:cNvPr id="311" name="直線コネクタ 310"/>
        <xdr:cNvCxnSpPr/>
      </xdr:nvCxnSpPr>
      <xdr:spPr>
        <a:xfrm>
          <a:off x="13893800" y="66695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2" name="フローチャート : 判断 311"/>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3" name="テキスト ボックス 312"/>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154432</xdr:rowOff>
    </xdr:from>
    <xdr:to>
      <xdr:col>20</xdr:col>
      <xdr:colOff>158750</xdr:colOff>
      <xdr:row>38</xdr:row>
      <xdr:rowOff>159004</xdr:rowOff>
    </xdr:to>
    <xdr:cxnSp macro="">
      <xdr:nvCxnSpPr>
        <xdr:cNvPr id="314" name="直線コネクタ 313"/>
        <xdr:cNvCxnSpPr/>
      </xdr:nvCxnSpPr>
      <xdr:spPr>
        <a:xfrm flipV="1">
          <a:off x="13004800" y="66695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5" name="フローチャート : 判断 314"/>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6" name="テキスト ボックス 315"/>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17" name="フローチャート : 判断 316"/>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71391</xdr:rowOff>
    </xdr:from>
    <xdr:ext cx="762000" cy="259045"/>
    <xdr:sp macro="" textlink="">
      <xdr:nvSpPr>
        <xdr:cNvPr id="318" name="テキスト ボックス 317"/>
        <xdr:cNvSpPr txBox="1"/>
      </xdr:nvSpPr>
      <xdr:spPr>
        <a:xfrm>
          <a:off x="12623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80772</xdr:rowOff>
    </xdr:from>
    <xdr:to>
      <xdr:col>24</xdr:col>
      <xdr:colOff>82550</xdr:colOff>
      <xdr:row>39</xdr:row>
      <xdr:rowOff>10922</xdr:rowOff>
    </xdr:to>
    <xdr:sp macro="" textlink="">
      <xdr:nvSpPr>
        <xdr:cNvPr id="324" name="円/楕円 323"/>
        <xdr:cNvSpPr/>
      </xdr:nvSpPr>
      <xdr:spPr>
        <a:xfrm>
          <a:off x="164592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52849</xdr:rowOff>
    </xdr:from>
    <xdr:ext cx="762000" cy="259045"/>
    <xdr:sp macro="" textlink="">
      <xdr:nvSpPr>
        <xdr:cNvPr id="325" name="補助費等該当値テキスト"/>
        <xdr:cNvSpPr txBox="1"/>
      </xdr:nvSpPr>
      <xdr:spPr>
        <a:xfrm>
          <a:off x="165989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149352</xdr:rowOff>
    </xdr:from>
    <xdr:to>
      <xdr:col>22</xdr:col>
      <xdr:colOff>615950</xdr:colOff>
      <xdr:row>39</xdr:row>
      <xdr:rowOff>79502</xdr:rowOff>
    </xdr:to>
    <xdr:sp macro="" textlink="">
      <xdr:nvSpPr>
        <xdr:cNvPr id="326" name="円/楕円 325"/>
        <xdr:cNvSpPr/>
      </xdr:nvSpPr>
      <xdr:spPr>
        <a:xfrm>
          <a:off x="15621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64279</xdr:rowOff>
    </xdr:from>
    <xdr:ext cx="736600" cy="259045"/>
    <xdr:sp macro="" textlink="">
      <xdr:nvSpPr>
        <xdr:cNvPr id="327" name="テキスト ボックス 326"/>
        <xdr:cNvSpPr txBox="1"/>
      </xdr:nvSpPr>
      <xdr:spPr>
        <a:xfrm>
          <a:off x="15290800" y="6750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126492</xdr:rowOff>
    </xdr:from>
    <xdr:to>
      <xdr:col>21</xdr:col>
      <xdr:colOff>412750</xdr:colOff>
      <xdr:row>39</xdr:row>
      <xdr:rowOff>56642</xdr:rowOff>
    </xdr:to>
    <xdr:sp macro="" textlink="">
      <xdr:nvSpPr>
        <xdr:cNvPr id="328" name="円/楕円 327"/>
        <xdr:cNvSpPr/>
      </xdr:nvSpPr>
      <xdr:spPr>
        <a:xfrm>
          <a:off x="14732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41419</xdr:rowOff>
    </xdr:from>
    <xdr:ext cx="762000" cy="259045"/>
    <xdr:sp macro="" textlink="">
      <xdr:nvSpPr>
        <xdr:cNvPr id="329" name="テキスト ボックス 328"/>
        <xdr:cNvSpPr txBox="1"/>
      </xdr:nvSpPr>
      <xdr:spPr>
        <a:xfrm>
          <a:off x="144018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103632</xdr:rowOff>
    </xdr:from>
    <xdr:to>
      <xdr:col>20</xdr:col>
      <xdr:colOff>209550</xdr:colOff>
      <xdr:row>39</xdr:row>
      <xdr:rowOff>33782</xdr:rowOff>
    </xdr:to>
    <xdr:sp macro="" textlink="">
      <xdr:nvSpPr>
        <xdr:cNvPr id="330" name="円/楕円 329"/>
        <xdr:cNvSpPr/>
      </xdr:nvSpPr>
      <xdr:spPr>
        <a:xfrm>
          <a:off x="13843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18559</xdr:rowOff>
    </xdr:from>
    <xdr:ext cx="762000" cy="259045"/>
    <xdr:sp macro="" textlink="">
      <xdr:nvSpPr>
        <xdr:cNvPr id="331" name="テキスト ボックス 330"/>
        <xdr:cNvSpPr txBox="1"/>
      </xdr:nvSpPr>
      <xdr:spPr>
        <a:xfrm>
          <a:off x="13512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108204</xdr:rowOff>
    </xdr:from>
    <xdr:to>
      <xdr:col>19</xdr:col>
      <xdr:colOff>6350</xdr:colOff>
      <xdr:row>39</xdr:row>
      <xdr:rowOff>38354</xdr:rowOff>
    </xdr:to>
    <xdr:sp macro="" textlink="">
      <xdr:nvSpPr>
        <xdr:cNvPr id="332" name="円/楕円 331"/>
        <xdr:cNvSpPr/>
      </xdr:nvSpPr>
      <xdr:spPr>
        <a:xfrm>
          <a:off x="12954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23131</xdr:rowOff>
    </xdr:from>
    <xdr:ext cx="762000" cy="259045"/>
    <xdr:sp macro="" textlink="">
      <xdr:nvSpPr>
        <xdr:cNvPr id="333" name="テキスト ボックス 332"/>
        <xdr:cNvSpPr txBox="1"/>
      </xdr:nvSpPr>
      <xdr:spPr>
        <a:xfrm>
          <a:off x="126238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ysClr val="windowText" lastClr="000000"/>
              </a:solidFill>
              <a:effectLst/>
              <a:latin typeface="+mn-lt"/>
              <a:ea typeface="+mn-ea"/>
              <a:cs typeface="+mn-cs"/>
            </a:rPr>
            <a:t>　年々数値は改善</a:t>
          </a:r>
          <a:r>
            <a:rPr lang="ja-JP" altLang="en-US" sz="1100" b="0" i="0" baseline="0">
              <a:solidFill>
                <a:sysClr val="windowText" lastClr="000000"/>
              </a:solidFill>
              <a:effectLst/>
              <a:latin typeface="+mn-lt"/>
              <a:ea typeface="+mn-ea"/>
              <a:cs typeface="+mn-cs"/>
            </a:rPr>
            <a:t>傾向にあ</a:t>
          </a:r>
          <a:r>
            <a:rPr lang="ja-JP" altLang="ja-JP" sz="1100" b="0" i="0" baseline="0">
              <a:solidFill>
                <a:sysClr val="windowText" lastClr="000000"/>
              </a:solidFill>
              <a:effectLst/>
              <a:latin typeface="+mn-lt"/>
              <a:ea typeface="+mn-ea"/>
              <a:cs typeface="+mn-cs"/>
            </a:rPr>
            <a:t>り、類似団体平均より</a:t>
          </a:r>
          <a:r>
            <a:rPr lang="en-US" altLang="ja-JP" sz="1100" b="0" i="0" baseline="0">
              <a:solidFill>
                <a:sysClr val="windowText" lastClr="000000"/>
              </a:solidFill>
              <a:effectLst/>
              <a:latin typeface="+mn-lt"/>
              <a:ea typeface="+mn-ea"/>
              <a:cs typeface="+mn-cs"/>
            </a:rPr>
            <a:t>2.4</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全国平均より</a:t>
          </a:r>
          <a:r>
            <a:rPr lang="en-US" altLang="ja-JP" sz="1100" b="0" i="0" baseline="0">
              <a:solidFill>
                <a:sysClr val="windowText" lastClr="000000"/>
              </a:solidFill>
              <a:effectLst/>
              <a:latin typeface="+mn-lt"/>
              <a:ea typeface="+mn-ea"/>
              <a:cs typeface="+mn-cs"/>
            </a:rPr>
            <a:t>0.3</a:t>
          </a:r>
          <a:r>
            <a:rPr lang="ja-JP" altLang="ja-JP" sz="1100" b="0" i="0" baseline="0">
              <a:solidFill>
                <a:sysClr val="windowText" lastClr="000000"/>
              </a:solidFill>
              <a:effectLst/>
              <a:latin typeface="+mn-lt"/>
              <a:ea typeface="+mn-ea"/>
              <a:cs typeface="+mn-cs"/>
            </a:rPr>
            <a:t>ポイント上回っているものの、県平均より</a:t>
          </a:r>
          <a:r>
            <a:rPr lang="en-US" altLang="ja-JP" sz="1100" b="0" i="0" baseline="0">
              <a:solidFill>
                <a:sysClr val="windowText" lastClr="000000"/>
              </a:solidFill>
              <a:effectLst/>
              <a:latin typeface="+mn-lt"/>
              <a:ea typeface="+mn-ea"/>
              <a:cs typeface="+mn-cs"/>
            </a:rPr>
            <a:t>3.6</a:t>
          </a:r>
          <a:r>
            <a:rPr lang="ja-JP" altLang="ja-JP" sz="1100" b="0" i="0" baseline="0">
              <a:solidFill>
                <a:sysClr val="windowText" lastClr="000000"/>
              </a:solidFill>
              <a:effectLst/>
              <a:latin typeface="+mn-lt"/>
              <a:ea typeface="+mn-ea"/>
              <a:cs typeface="+mn-cs"/>
            </a:rPr>
            <a:t>ポイント下回っている。</a:t>
          </a:r>
          <a:endParaRPr lang="ja-JP" altLang="ja-JP" sz="1400">
            <a:solidFill>
              <a:sysClr val="windowText" lastClr="000000"/>
            </a:solidFill>
            <a:effectLst/>
          </a:endParaRPr>
        </a:p>
        <a:p>
          <a:pPr rtl="0" eaLnBrk="1" fontAlgn="auto" latinLnBrk="0" hangingPunct="1"/>
          <a:r>
            <a:rPr lang="ja-JP" altLang="ja-JP" sz="1100">
              <a:solidFill>
                <a:sysClr val="windowText" lastClr="000000"/>
              </a:solidFill>
              <a:effectLst/>
              <a:latin typeface="+mn-lt"/>
              <a:ea typeface="+mn-ea"/>
              <a:cs typeface="+mn-cs"/>
            </a:rPr>
            <a:t>　元利償還金のピーク（平成</a:t>
          </a:r>
          <a:r>
            <a:rPr lang="en-US" altLang="ja-JP" sz="1100">
              <a:solidFill>
                <a:sysClr val="windowText" lastClr="000000"/>
              </a:solidFill>
              <a:effectLst/>
              <a:latin typeface="+mn-lt"/>
              <a:ea typeface="+mn-ea"/>
              <a:cs typeface="+mn-cs"/>
            </a:rPr>
            <a:t>17</a:t>
          </a:r>
          <a:r>
            <a:rPr lang="ja-JP" altLang="ja-JP" sz="1100">
              <a:solidFill>
                <a:sysClr val="windowText" lastClr="000000"/>
              </a:solidFill>
              <a:effectLst/>
              <a:latin typeface="+mn-lt"/>
              <a:ea typeface="+mn-ea"/>
              <a:cs typeface="+mn-cs"/>
            </a:rPr>
            <a:t>年度）を過ぎ、単年度発行額の抑制及び繰上償還</a:t>
          </a:r>
          <a:r>
            <a:rPr lang="ja-JP" altLang="en-US" sz="1100">
              <a:solidFill>
                <a:sysClr val="windowText" lastClr="000000"/>
              </a:solidFill>
              <a:effectLst/>
              <a:latin typeface="+mn-lt"/>
              <a:ea typeface="+mn-ea"/>
              <a:cs typeface="+mn-cs"/>
            </a:rPr>
            <a:t>を</a:t>
          </a:r>
          <a:r>
            <a:rPr lang="ja-JP" altLang="ja-JP" sz="1100">
              <a:solidFill>
                <a:sysClr val="windowText" lastClr="000000"/>
              </a:solidFill>
              <a:effectLst/>
              <a:latin typeface="+mn-lt"/>
              <a:ea typeface="+mn-ea"/>
              <a:cs typeface="+mn-cs"/>
            </a:rPr>
            <a:t>実施したことにより数値が減少しているところであるが、</a:t>
          </a:r>
          <a:r>
            <a:rPr lang="ja-JP" altLang="ja-JP" sz="1100" b="0" i="0" baseline="0">
              <a:solidFill>
                <a:sysClr val="windowText" lastClr="000000"/>
              </a:solidFill>
              <a:effectLst/>
              <a:latin typeface="+mn-lt"/>
              <a:ea typeface="+mn-ea"/>
              <a:cs typeface="+mn-cs"/>
            </a:rPr>
            <a:t>今後予定されている大型事業における公債費増を鑑みた上での計画的な財政運営の実施及び償還期間の短縮に努めていく。</a:t>
          </a:r>
          <a:endParaRPr lang="ja-JP" altLang="ja-JP" sz="14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96520</xdr:rowOff>
    </xdr:from>
    <xdr:to>
      <xdr:col>7</xdr:col>
      <xdr:colOff>15875</xdr:colOff>
      <xdr:row>82</xdr:row>
      <xdr:rowOff>5080</xdr:rowOff>
    </xdr:to>
    <xdr:cxnSp macro="">
      <xdr:nvCxnSpPr>
        <xdr:cNvPr id="360" name="直線コネクタ 359"/>
        <xdr:cNvCxnSpPr/>
      </xdr:nvCxnSpPr>
      <xdr:spPr>
        <a:xfrm flipV="1">
          <a:off x="4826000" y="1261237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61"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62" name="直線コネクタ 361"/>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11447</xdr:rowOff>
    </xdr:from>
    <xdr:ext cx="762000" cy="259045"/>
    <xdr:sp macro="" textlink="">
      <xdr:nvSpPr>
        <xdr:cNvPr id="363" name="公債費最大値テキスト"/>
        <xdr:cNvSpPr txBox="1"/>
      </xdr:nvSpPr>
      <xdr:spPr>
        <a:xfrm>
          <a:off x="4914900" y="1235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73</xdr:row>
      <xdr:rowOff>96520</xdr:rowOff>
    </xdr:from>
    <xdr:to>
      <xdr:col>7</xdr:col>
      <xdr:colOff>104775</xdr:colOff>
      <xdr:row>73</xdr:row>
      <xdr:rowOff>96520</xdr:rowOff>
    </xdr:to>
    <xdr:cxnSp macro="">
      <xdr:nvCxnSpPr>
        <xdr:cNvPr id="364" name="直線コネクタ 363"/>
        <xdr:cNvCxnSpPr/>
      </xdr:nvCxnSpPr>
      <xdr:spPr>
        <a:xfrm>
          <a:off x="4737100" y="1261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149861</xdr:rowOff>
    </xdr:from>
    <xdr:to>
      <xdr:col>7</xdr:col>
      <xdr:colOff>15875</xdr:colOff>
      <xdr:row>76</xdr:row>
      <xdr:rowOff>153670</xdr:rowOff>
    </xdr:to>
    <xdr:cxnSp macro="">
      <xdr:nvCxnSpPr>
        <xdr:cNvPr id="365" name="直線コネクタ 364"/>
        <xdr:cNvCxnSpPr/>
      </xdr:nvCxnSpPr>
      <xdr:spPr>
        <a:xfrm>
          <a:off x="3987800" y="131800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27957</xdr:rowOff>
    </xdr:from>
    <xdr:ext cx="762000" cy="259045"/>
    <xdr:sp macro="" textlink="">
      <xdr:nvSpPr>
        <xdr:cNvPr id="366" name="公債費平均値テキスト"/>
        <xdr:cNvSpPr txBox="1"/>
      </xdr:nvSpPr>
      <xdr:spPr>
        <a:xfrm>
          <a:off x="4914900" y="12886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11430</xdr:rowOff>
    </xdr:from>
    <xdr:to>
      <xdr:col>7</xdr:col>
      <xdr:colOff>66675</xdr:colOff>
      <xdr:row>76</xdr:row>
      <xdr:rowOff>113030</xdr:rowOff>
    </xdr:to>
    <xdr:sp macro="" textlink="">
      <xdr:nvSpPr>
        <xdr:cNvPr id="367" name="フローチャート : 判断 366"/>
        <xdr:cNvSpPr/>
      </xdr:nvSpPr>
      <xdr:spPr>
        <a:xfrm>
          <a:off x="4775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149861</xdr:rowOff>
    </xdr:from>
    <xdr:to>
      <xdr:col>5</xdr:col>
      <xdr:colOff>549275</xdr:colOff>
      <xdr:row>76</xdr:row>
      <xdr:rowOff>168911</xdr:rowOff>
    </xdr:to>
    <xdr:cxnSp macro="">
      <xdr:nvCxnSpPr>
        <xdr:cNvPr id="368" name="直線コネクタ 367"/>
        <xdr:cNvCxnSpPr/>
      </xdr:nvCxnSpPr>
      <xdr:spPr>
        <a:xfrm flipV="1">
          <a:off x="3098800" y="131800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72389</xdr:rowOff>
    </xdr:from>
    <xdr:to>
      <xdr:col>5</xdr:col>
      <xdr:colOff>600075</xdr:colOff>
      <xdr:row>77</xdr:row>
      <xdr:rowOff>2539</xdr:rowOff>
    </xdr:to>
    <xdr:sp macro="" textlink="">
      <xdr:nvSpPr>
        <xdr:cNvPr id="369" name="フローチャート : 判断 368"/>
        <xdr:cNvSpPr/>
      </xdr:nvSpPr>
      <xdr:spPr>
        <a:xfrm>
          <a:off x="3937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12717</xdr:rowOff>
    </xdr:from>
    <xdr:ext cx="736600" cy="259045"/>
    <xdr:sp macro="" textlink="">
      <xdr:nvSpPr>
        <xdr:cNvPr id="370" name="テキスト ボックス 369"/>
        <xdr:cNvSpPr txBox="1"/>
      </xdr:nvSpPr>
      <xdr:spPr>
        <a:xfrm>
          <a:off x="3606800" y="12871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168911</xdr:rowOff>
    </xdr:from>
    <xdr:to>
      <xdr:col>4</xdr:col>
      <xdr:colOff>346075</xdr:colOff>
      <xdr:row>77</xdr:row>
      <xdr:rowOff>5080</xdr:rowOff>
    </xdr:to>
    <xdr:cxnSp macro="">
      <xdr:nvCxnSpPr>
        <xdr:cNvPr id="371" name="直線コネクタ 370"/>
        <xdr:cNvCxnSpPr/>
      </xdr:nvCxnSpPr>
      <xdr:spPr>
        <a:xfrm flipV="1">
          <a:off x="2209800" y="131991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87630</xdr:rowOff>
    </xdr:from>
    <xdr:to>
      <xdr:col>4</xdr:col>
      <xdr:colOff>396875</xdr:colOff>
      <xdr:row>77</xdr:row>
      <xdr:rowOff>17780</xdr:rowOff>
    </xdr:to>
    <xdr:sp macro="" textlink="">
      <xdr:nvSpPr>
        <xdr:cNvPr id="372" name="フローチャート : 判断 371"/>
        <xdr:cNvSpPr/>
      </xdr:nvSpPr>
      <xdr:spPr>
        <a:xfrm>
          <a:off x="3048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27957</xdr:rowOff>
    </xdr:from>
    <xdr:ext cx="762000" cy="259045"/>
    <xdr:sp macro="" textlink="">
      <xdr:nvSpPr>
        <xdr:cNvPr id="373" name="テキスト ボックス 372"/>
        <xdr:cNvSpPr txBox="1"/>
      </xdr:nvSpPr>
      <xdr:spPr>
        <a:xfrm>
          <a:off x="2717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5080</xdr:rowOff>
    </xdr:from>
    <xdr:to>
      <xdr:col>3</xdr:col>
      <xdr:colOff>142875</xdr:colOff>
      <xdr:row>77</xdr:row>
      <xdr:rowOff>12700</xdr:rowOff>
    </xdr:to>
    <xdr:cxnSp macro="">
      <xdr:nvCxnSpPr>
        <xdr:cNvPr id="374" name="直線コネクタ 373"/>
        <xdr:cNvCxnSpPr/>
      </xdr:nvCxnSpPr>
      <xdr:spPr>
        <a:xfrm flipV="1">
          <a:off x="1320800" y="132067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5" name="フローチャート : 判断 374"/>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39387</xdr:rowOff>
    </xdr:from>
    <xdr:ext cx="762000" cy="259045"/>
    <xdr:sp macro="" textlink="">
      <xdr:nvSpPr>
        <xdr:cNvPr id="376" name="テキスト ボックス 375"/>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125730</xdr:rowOff>
    </xdr:from>
    <xdr:to>
      <xdr:col>1</xdr:col>
      <xdr:colOff>676275</xdr:colOff>
      <xdr:row>77</xdr:row>
      <xdr:rowOff>55880</xdr:rowOff>
    </xdr:to>
    <xdr:sp macro="" textlink="">
      <xdr:nvSpPr>
        <xdr:cNvPr id="377" name="フローチャート : 判断 376"/>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66057</xdr:rowOff>
    </xdr:from>
    <xdr:ext cx="762000" cy="259045"/>
    <xdr:sp macro="" textlink="">
      <xdr:nvSpPr>
        <xdr:cNvPr id="378" name="テキスト ボックス 377"/>
        <xdr:cNvSpPr txBox="1"/>
      </xdr:nvSpPr>
      <xdr:spPr>
        <a:xfrm>
          <a:off x="939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84" name="円/楕円 383"/>
        <xdr:cNvSpPr/>
      </xdr:nvSpPr>
      <xdr:spPr>
        <a:xfrm>
          <a:off x="47752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74947</xdr:rowOff>
    </xdr:from>
    <xdr:ext cx="762000" cy="259045"/>
    <xdr:sp macro="" textlink="">
      <xdr:nvSpPr>
        <xdr:cNvPr id="385" name="公債費該当値テキスト"/>
        <xdr:cNvSpPr txBox="1"/>
      </xdr:nvSpPr>
      <xdr:spPr>
        <a:xfrm>
          <a:off x="49149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99061</xdr:rowOff>
    </xdr:from>
    <xdr:to>
      <xdr:col>5</xdr:col>
      <xdr:colOff>600075</xdr:colOff>
      <xdr:row>77</xdr:row>
      <xdr:rowOff>29211</xdr:rowOff>
    </xdr:to>
    <xdr:sp macro="" textlink="">
      <xdr:nvSpPr>
        <xdr:cNvPr id="386" name="円/楕円 385"/>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13988</xdr:rowOff>
    </xdr:from>
    <xdr:ext cx="736600" cy="259045"/>
    <xdr:sp macro="" textlink="">
      <xdr:nvSpPr>
        <xdr:cNvPr id="387" name="テキスト ボックス 386"/>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118111</xdr:rowOff>
    </xdr:from>
    <xdr:to>
      <xdr:col>4</xdr:col>
      <xdr:colOff>396875</xdr:colOff>
      <xdr:row>77</xdr:row>
      <xdr:rowOff>48261</xdr:rowOff>
    </xdr:to>
    <xdr:sp macro="" textlink="">
      <xdr:nvSpPr>
        <xdr:cNvPr id="388" name="円/楕円 387"/>
        <xdr:cNvSpPr/>
      </xdr:nvSpPr>
      <xdr:spPr>
        <a:xfrm>
          <a:off x="3048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33038</xdr:rowOff>
    </xdr:from>
    <xdr:ext cx="762000" cy="259045"/>
    <xdr:sp macro="" textlink="">
      <xdr:nvSpPr>
        <xdr:cNvPr id="389" name="テキスト ボックス 388"/>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125730</xdr:rowOff>
    </xdr:from>
    <xdr:to>
      <xdr:col>3</xdr:col>
      <xdr:colOff>193675</xdr:colOff>
      <xdr:row>77</xdr:row>
      <xdr:rowOff>55880</xdr:rowOff>
    </xdr:to>
    <xdr:sp macro="" textlink="">
      <xdr:nvSpPr>
        <xdr:cNvPr id="390" name="円/楕円 389"/>
        <xdr:cNvSpPr/>
      </xdr:nvSpPr>
      <xdr:spPr>
        <a:xfrm>
          <a:off x="2159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40657</xdr:rowOff>
    </xdr:from>
    <xdr:ext cx="762000" cy="259045"/>
    <xdr:sp macro="" textlink="">
      <xdr:nvSpPr>
        <xdr:cNvPr id="391" name="テキスト ボックス 390"/>
        <xdr:cNvSpPr txBox="1"/>
      </xdr:nvSpPr>
      <xdr:spPr>
        <a:xfrm>
          <a:off x="1828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133350</xdr:rowOff>
    </xdr:from>
    <xdr:to>
      <xdr:col>1</xdr:col>
      <xdr:colOff>676275</xdr:colOff>
      <xdr:row>77</xdr:row>
      <xdr:rowOff>63500</xdr:rowOff>
    </xdr:to>
    <xdr:sp macro="" textlink="">
      <xdr:nvSpPr>
        <xdr:cNvPr id="392" name="円/楕円 391"/>
        <xdr:cNvSpPr/>
      </xdr:nvSpPr>
      <xdr:spPr>
        <a:xfrm>
          <a:off x="1270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48277</xdr:rowOff>
    </xdr:from>
    <xdr:ext cx="762000" cy="259045"/>
    <xdr:sp macro="" textlink="">
      <xdr:nvSpPr>
        <xdr:cNvPr id="393" name="テキスト ボックス 392"/>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ysClr val="windowText" lastClr="000000"/>
              </a:solidFill>
              <a:effectLst/>
              <a:latin typeface="+mn-lt"/>
              <a:ea typeface="+mn-ea"/>
              <a:cs typeface="+mn-cs"/>
            </a:rPr>
            <a:t>　県平均</a:t>
          </a:r>
          <a:r>
            <a:rPr lang="ja-JP" altLang="en-US" sz="1100" b="0" i="0" baseline="0">
              <a:solidFill>
                <a:sysClr val="windowText" lastClr="000000"/>
              </a:solidFill>
              <a:effectLst/>
              <a:latin typeface="+mn-lt"/>
              <a:ea typeface="+mn-ea"/>
              <a:cs typeface="+mn-cs"/>
            </a:rPr>
            <a:t>を</a:t>
          </a:r>
          <a:r>
            <a:rPr lang="en-US" altLang="ja-JP" sz="1100" b="0" i="0" baseline="0">
              <a:solidFill>
                <a:sysClr val="windowText" lastClr="000000"/>
              </a:solidFill>
              <a:effectLst/>
              <a:latin typeface="+mn-lt"/>
              <a:ea typeface="+mn-ea"/>
              <a:cs typeface="+mn-cs"/>
            </a:rPr>
            <a:t>0.9</a:t>
          </a:r>
          <a:r>
            <a:rPr lang="ja-JP" altLang="ja-JP" sz="1100" b="0" i="0" baseline="0">
              <a:solidFill>
                <a:sysClr val="windowText" lastClr="000000"/>
              </a:solidFill>
              <a:effectLst/>
              <a:latin typeface="+mn-lt"/>
              <a:ea typeface="+mn-ea"/>
              <a:cs typeface="+mn-cs"/>
            </a:rPr>
            <a:t>ポイント上回っているものの、</a:t>
          </a:r>
          <a:r>
            <a:rPr lang="ja-JP" altLang="ja-JP" sz="1100" b="0" i="0" baseline="0">
              <a:solidFill>
                <a:sysClr val="windowText" lastClr="000000"/>
              </a:solidFill>
              <a:latin typeface="+mn-lt"/>
              <a:ea typeface="+mn-ea"/>
              <a:cs typeface="+mn-cs"/>
            </a:rPr>
            <a:t>類似団体平均を</a:t>
          </a:r>
          <a:r>
            <a:rPr lang="en-US" altLang="ja-JP" sz="1100" b="0" i="0" baseline="0">
              <a:solidFill>
                <a:sysClr val="windowText" lastClr="000000"/>
              </a:solidFill>
              <a:latin typeface="+mn-lt"/>
              <a:ea typeface="+mn-ea"/>
              <a:cs typeface="+mn-cs"/>
            </a:rPr>
            <a:t>3.0</a:t>
          </a:r>
          <a:r>
            <a:rPr lang="ja-JP" altLang="ja-JP" sz="1100" b="0" i="0" baseline="0">
              <a:solidFill>
                <a:sysClr val="windowText" lastClr="000000"/>
              </a:solidFill>
              <a:latin typeface="+mn-lt"/>
              <a:ea typeface="+mn-ea"/>
              <a:cs typeface="+mn-cs"/>
            </a:rPr>
            <a:t>ポイント</a:t>
          </a:r>
          <a:r>
            <a:rPr lang="ja-JP" altLang="en-US" sz="1100" b="0" i="0" baseline="0">
              <a:solidFill>
                <a:sysClr val="windowText" lastClr="000000"/>
              </a:solidFill>
              <a:latin typeface="+mn-lt"/>
              <a:ea typeface="+mn-ea"/>
              <a:cs typeface="+mn-cs"/>
            </a:rPr>
            <a:t>、</a:t>
          </a:r>
          <a:r>
            <a:rPr lang="ja-JP" altLang="ja-JP" sz="1100" b="0" i="0" baseline="0">
              <a:solidFill>
                <a:sysClr val="windowText" lastClr="000000"/>
              </a:solidFill>
              <a:effectLst/>
              <a:latin typeface="+mn-lt"/>
              <a:ea typeface="+mn-ea"/>
              <a:cs typeface="+mn-cs"/>
            </a:rPr>
            <a:t>全国平均を</a:t>
          </a:r>
          <a:r>
            <a:rPr lang="en-US" altLang="ja-JP" sz="1100" b="0" i="0" baseline="0">
              <a:solidFill>
                <a:sysClr val="windowText" lastClr="000000"/>
              </a:solidFill>
              <a:effectLst/>
              <a:latin typeface="+mn-lt"/>
              <a:ea typeface="+mn-ea"/>
              <a:cs typeface="+mn-cs"/>
            </a:rPr>
            <a:t>4.3</a:t>
          </a:r>
          <a:r>
            <a:rPr lang="ja-JP" altLang="ja-JP" sz="1100" b="0" i="0" baseline="0">
              <a:solidFill>
                <a:sysClr val="windowText" lastClr="000000"/>
              </a:solidFill>
              <a:effectLst/>
              <a:latin typeface="+mn-lt"/>
              <a:ea typeface="+mn-ea"/>
              <a:cs typeface="+mn-cs"/>
            </a:rPr>
            <a:t>ポイント下回った。</a:t>
          </a:r>
          <a:endParaRPr lang="ja-JP" altLang="ja-JP" sz="11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　分母となる経常一般財源では、普通交付税・</a:t>
          </a:r>
          <a:r>
            <a:rPr lang="ja-JP" altLang="en-US" sz="1100" b="0" i="0" baseline="0">
              <a:solidFill>
                <a:sysClr val="windowText" lastClr="000000"/>
              </a:solidFill>
              <a:effectLst/>
              <a:latin typeface="+mn-lt"/>
              <a:ea typeface="+mn-ea"/>
              <a:cs typeface="+mn-cs"/>
            </a:rPr>
            <a:t>地方消費税交付金が主要因となり増</a:t>
          </a:r>
          <a:r>
            <a:rPr lang="ja-JP" altLang="ja-JP" sz="1100" b="0" i="0" baseline="0">
              <a:solidFill>
                <a:sysClr val="windowText" lastClr="000000"/>
              </a:solidFill>
              <a:effectLst/>
              <a:latin typeface="+mn-lt"/>
              <a:ea typeface="+mn-ea"/>
              <a:cs typeface="+mn-cs"/>
            </a:rPr>
            <a:t>となっている。　</a:t>
          </a:r>
          <a:endParaRPr lang="ja-JP" altLang="ja-JP" sz="1100">
            <a:solidFill>
              <a:sysClr val="windowText" lastClr="000000"/>
            </a:solidFill>
            <a:effectLst/>
          </a:endParaRPr>
        </a:p>
        <a:p>
          <a:pPr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分子の内、比率の悪化したもの</a:t>
          </a:r>
          <a:r>
            <a:rPr lang="ja-JP" altLang="en-US" sz="1100" b="0" i="0" baseline="0">
              <a:solidFill>
                <a:sysClr val="windowText" lastClr="000000"/>
              </a:solidFill>
              <a:effectLst/>
              <a:latin typeface="+mn-lt"/>
              <a:ea typeface="+mn-ea"/>
              <a:cs typeface="+mn-cs"/>
            </a:rPr>
            <a:t>の主要因としては</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介護保険特別会計及び国保特別会計への繰出金があげられる。その</a:t>
          </a:r>
          <a:r>
            <a:rPr lang="ja-JP" altLang="ja-JP" sz="1100" b="0" i="0" baseline="0">
              <a:solidFill>
                <a:sysClr val="windowText" lastClr="000000"/>
              </a:solidFill>
              <a:effectLst/>
              <a:latin typeface="+mn-lt"/>
              <a:ea typeface="+mn-ea"/>
              <a:cs typeface="+mn-cs"/>
            </a:rPr>
            <a:t>結果</a:t>
          </a:r>
          <a:r>
            <a:rPr lang="ja-JP" altLang="en-US" sz="1100" b="0" i="0" baseline="0">
              <a:solidFill>
                <a:sysClr val="windowText" lastClr="000000"/>
              </a:solidFill>
              <a:effectLst/>
              <a:latin typeface="+mn-lt"/>
              <a:ea typeface="+mn-ea"/>
              <a:cs typeface="+mn-cs"/>
            </a:rPr>
            <a:t>として</a:t>
          </a:r>
          <a:r>
            <a:rPr lang="ja-JP" altLang="ja-JP" sz="1100" b="0" i="0" baseline="0">
              <a:solidFill>
                <a:sysClr val="windowText" lastClr="000000"/>
              </a:solidFill>
              <a:effectLst/>
              <a:latin typeface="+mn-lt"/>
              <a:ea typeface="+mn-ea"/>
              <a:cs typeface="+mn-cs"/>
            </a:rPr>
            <a:t>、昨年度より</a:t>
          </a:r>
          <a:r>
            <a:rPr lang="en-US" altLang="ja-JP" sz="1100" b="0" i="0" baseline="0">
              <a:solidFill>
                <a:sysClr val="windowText" lastClr="000000"/>
              </a:solidFill>
              <a:effectLst/>
              <a:latin typeface="+mn-lt"/>
              <a:ea typeface="+mn-ea"/>
              <a:cs typeface="+mn-cs"/>
            </a:rPr>
            <a:t>1.0</a:t>
          </a:r>
          <a:r>
            <a:rPr lang="ja-JP" altLang="ja-JP" sz="1100" b="0" i="0" baseline="0">
              <a:solidFill>
                <a:sysClr val="windowText" lastClr="000000"/>
              </a:solidFill>
              <a:effectLst/>
              <a:latin typeface="+mn-lt"/>
              <a:ea typeface="+mn-ea"/>
              <a:cs typeface="+mn-cs"/>
            </a:rPr>
            <a:t>ポイントの</a:t>
          </a:r>
          <a:r>
            <a:rPr lang="ja-JP" altLang="en-US" sz="1100" b="0" i="0" baseline="0">
              <a:solidFill>
                <a:sysClr val="windowText" lastClr="000000"/>
              </a:solidFill>
              <a:effectLst/>
              <a:latin typeface="+mn-lt"/>
              <a:ea typeface="+mn-ea"/>
              <a:cs typeface="+mn-cs"/>
            </a:rPr>
            <a:t>改善と</a:t>
          </a:r>
          <a:r>
            <a:rPr lang="ja-JP" altLang="ja-JP" sz="1100" b="0" i="0" baseline="0">
              <a:solidFill>
                <a:sysClr val="windowText" lastClr="000000"/>
              </a:solidFill>
              <a:effectLst/>
              <a:latin typeface="+mn-lt"/>
              <a:ea typeface="+mn-ea"/>
              <a:cs typeface="+mn-cs"/>
            </a:rPr>
            <a:t>なった。</a:t>
          </a:r>
          <a:endParaRPr lang="ja-JP" altLang="ja-JP" sz="11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17599</xdr:rowOff>
    </xdr:to>
    <xdr:cxnSp macro="">
      <xdr:nvCxnSpPr>
        <xdr:cNvPr id="423" name="直線コネクタ 422"/>
        <xdr:cNvCxnSpPr/>
      </xdr:nvCxnSpPr>
      <xdr:spPr>
        <a:xfrm flipV="1">
          <a:off x="16510000" y="12631420"/>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161126</xdr:rowOff>
    </xdr:from>
    <xdr:ext cx="762000" cy="259045"/>
    <xdr:sp macro="" textlink="">
      <xdr:nvSpPr>
        <xdr:cNvPr id="424" name="公債費以外最小値テキスト"/>
        <xdr:cNvSpPr txBox="1"/>
      </xdr:nvSpPr>
      <xdr:spPr>
        <a:xfrm>
          <a:off x="16598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81</xdr:row>
      <xdr:rowOff>17599</xdr:rowOff>
    </xdr:from>
    <xdr:to>
      <xdr:col>24</xdr:col>
      <xdr:colOff>120650</xdr:colOff>
      <xdr:row>81</xdr:row>
      <xdr:rowOff>17599</xdr:rowOff>
    </xdr:to>
    <xdr:cxnSp macro="">
      <xdr:nvCxnSpPr>
        <xdr:cNvPr id="425" name="直線コネクタ 424"/>
        <xdr:cNvCxnSpPr/>
      </xdr:nvCxnSpPr>
      <xdr:spPr>
        <a:xfrm>
          <a:off x="16421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6"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7" name="直線コネクタ 426"/>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6169</xdr:rowOff>
    </xdr:from>
    <xdr:to>
      <xdr:col>24</xdr:col>
      <xdr:colOff>31750</xdr:colOff>
      <xdr:row>78</xdr:row>
      <xdr:rowOff>38826</xdr:rowOff>
    </xdr:to>
    <xdr:cxnSp macro="">
      <xdr:nvCxnSpPr>
        <xdr:cNvPr id="428" name="直線コネクタ 427"/>
        <xdr:cNvCxnSpPr/>
      </xdr:nvCxnSpPr>
      <xdr:spPr>
        <a:xfrm flipV="1">
          <a:off x="15671800" y="1337926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25416</xdr:rowOff>
    </xdr:from>
    <xdr:ext cx="762000" cy="259045"/>
    <xdr:sp macro="" textlink="">
      <xdr:nvSpPr>
        <xdr:cNvPr id="429" name="公債費以外平均値テキスト"/>
        <xdr:cNvSpPr txBox="1"/>
      </xdr:nvSpPr>
      <xdr:spPr>
        <a:xfrm>
          <a:off x="16598900" y="13398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53339</xdr:rowOff>
    </xdr:from>
    <xdr:to>
      <xdr:col>24</xdr:col>
      <xdr:colOff>82550</xdr:colOff>
      <xdr:row>78</xdr:row>
      <xdr:rowOff>154939</xdr:rowOff>
    </xdr:to>
    <xdr:sp macro="" textlink="">
      <xdr:nvSpPr>
        <xdr:cNvPr id="430" name="フローチャート : 判断 429"/>
        <xdr:cNvSpPr/>
      </xdr:nvSpPr>
      <xdr:spPr>
        <a:xfrm>
          <a:off x="164592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22498</xdr:rowOff>
    </xdr:from>
    <xdr:to>
      <xdr:col>22</xdr:col>
      <xdr:colOff>565150</xdr:colOff>
      <xdr:row>78</xdr:row>
      <xdr:rowOff>38826</xdr:rowOff>
    </xdr:to>
    <xdr:cxnSp macro="">
      <xdr:nvCxnSpPr>
        <xdr:cNvPr id="431" name="直線コネクタ 430"/>
        <xdr:cNvCxnSpPr/>
      </xdr:nvCxnSpPr>
      <xdr:spPr>
        <a:xfrm>
          <a:off x="14782800" y="13395598"/>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33745</xdr:rowOff>
    </xdr:from>
    <xdr:to>
      <xdr:col>22</xdr:col>
      <xdr:colOff>615950</xdr:colOff>
      <xdr:row>78</xdr:row>
      <xdr:rowOff>135345</xdr:rowOff>
    </xdr:to>
    <xdr:sp macro="" textlink="">
      <xdr:nvSpPr>
        <xdr:cNvPr id="432" name="フローチャート : 判断 431"/>
        <xdr:cNvSpPr/>
      </xdr:nvSpPr>
      <xdr:spPr>
        <a:xfrm>
          <a:off x="15621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120122</xdr:rowOff>
    </xdr:from>
    <xdr:ext cx="736600" cy="259045"/>
    <xdr:sp macro="" textlink="">
      <xdr:nvSpPr>
        <xdr:cNvPr id="433" name="テキスト ボックス 432"/>
        <xdr:cNvSpPr txBox="1"/>
      </xdr:nvSpPr>
      <xdr:spPr>
        <a:xfrm>
          <a:off x="15290800" y="13493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151493</xdr:rowOff>
    </xdr:from>
    <xdr:to>
      <xdr:col>21</xdr:col>
      <xdr:colOff>361950</xdr:colOff>
      <xdr:row>78</xdr:row>
      <xdr:rowOff>22498</xdr:rowOff>
    </xdr:to>
    <xdr:cxnSp macro="">
      <xdr:nvCxnSpPr>
        <xdr:cNvPr id="434" name="直線コネクタ 433"/>
        <xdr:cNvCxnSpPr/>
      </xdr:nvCxnSpPr>
      <xdr:spPr>
        <a:xfrm>
          <a:off x="13893800" y="13353143"/>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123552</xdr:rowOff>
    </xdr:from>
    <xdr:to>
      <xdr:col>21</xdr:col>
      <xdr:colOff>412750</xdr:colOff>
      <xdr:row>78</xdr:row>
      <xdr:rowOff>53702</xdr:rowOff>
    </xdr:to>
    <xdr:sp macro="" textlink="">
      <xdr:nvSpPr>
        <xdr:cNvPr id="435" name="フローチャート : 判断 434"/>
        <xdr:cNvSpPr/>
      </xdr:nvSpPr>
      <xdr:spPr>
        <a:xfrm>
          <a:off x="14732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63879</xdr:rowOff>
    </xdr:from>
    <xdr:ext cx="762000" cy="259045"/>
    <xdr:sp macro="" textlink="">
      <xdr:nvSpPr>
        <xdr:cNvPr id="436" name="テキスト ボックス 435"/>
        <xdr:cNvSpPr txBox="1"/>
      </xdr:nvSpPr>
      <xdr:spPr>
        <a:xfrm>
          <a:off x="14401800" y="13094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79648</xdr:rowOff>
    </xdr:from>
    <xdr:to>
      <xdr:col>20</xdr:col>
      <xdr:colOff>158750</xdr:colOff>
      <xdr:row>77</xdr:row>
      <xdr:rowOff>151493</xdr:rowOff>
    </xdr:to>
    <xdr:cxnSp macro="">
      <xdr:nvCxnSpPr>
        <xdr:cNvPr id="437" name="直線コネクタ 436"/>
        <xdr:cNvCxnSpPr/>
      </xdr:nvCxnSpPr>
      <xdr:spPr>
        <a:xfrm>
          <a:off x="13004800" y="13281298"/>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113756</xdr:rowOff>
    </xdr:from>
    <xdr:to>
      <xdr:col>20</xdr:col>
      <xdr:colOff>209550</xdr:colOff>
      <xdr:row>78</xdr:row>
      <xdr:rowOff>43906</xdr:rowOff>
    </xdr:to>
    <xdr:sp macro="" textlink="">
      <xdr:nvSpPr>
        <xdr:cNvPr id="438" name="フローチャート : 判断 437"/>
        <xdr:cNvSpPr/>
      </xdr:nvSpPr>
      <xdr:spPr>
        <a:xfrm>
          <a:off x="13843000" y="133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28683</xdr:rowOff>
    </xdr:from>
    <xdr:ext cx="762000" cy="259045"/>
    <xdr:sp macro="" textlink="">
      <xdr:nvSpPr>
        <xdr:cNvPr id="439" name="テキスト ボックス 438"/>
        <xdr:cNvSpPr txBox="1"/>
      </xdr:nvSpPr>
      <xdr:spPr>
        <a:xfrm>
          <a:off x="13512800" y="134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74568</xdr:rowOff>
    </xdr:from>
    <xdr:to>
      <xdr:col>19</xdr:col>
      <xdr:colOff>6350</xdr:colOff>
      <xdr:row>78</xdr:row>
      <xdr:rowOff>4718</xdr:rowOff>
    </xdr:to>
    <xdr:sp macro="" textlink="">
      <xdr:nvSpPr>
        <xdr:cNvPr id="440" name="フローチャート : 判断 439"/>
        <xdr:cNvSpPr/>
      </xdr:nvSpPr>
      <xdr:spPr>
        <a:xfrm>
          <a:off x="12954000" y="1327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160945</xdr:rowOff>
    </xdr:from>
    <xdr:ext cx="762000" cy="259045"/>
    <xdr:sp macro="" textlink="">
      <xdr:nvSpPr>
        <xdr:cNvPr id="441" name="テキスト ボックス 440"/>
        <xdr:cNvSpPr txBox="1"/>
      </xdr:nvSpPr>
      <xdr:spPr>
        <a:xfrm>
          <a:off x="12623800" y="1336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126819</xdr:rowOff>
    </xdr:from>
    <xdr:to>
      <xdr:col>24</xdr:col>
      <xdr:colOff>82550</xdr:colOff>
      <xdr:row>78</xdr:row>
      <xdr:rowOff>56969</xdr:rowOff>
    </xdr:to>
    <xdr:sp macro="" textlink="">
      <xdr:nvSpPr>
        <xdr:cNvPr id="447" name="円/楕円 446"/>
        <xdr:cNvSpPr/>
      </xdr:nvSpPr>
      <xdr:spPr>
        <a:xfrm>
          <a:off x="16459200" y="1332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143346</xdr:rowOff>
    </xdr:from>
    <xdr:ext cx="762000" cy="259045"/>
    <xdr:sp macro="" textlink="">
      <xdr:nvSpPr>
        <xdr:cNvPr id="448" name="公債費以外該当値テキスト"/>
        <xdr:cNvSpPr txBox="1"/>
      </xdr:nvSpPr>
      <xdr:spPr>
        <a:xfrm>
          <a:off x="16598900" y="1317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159476</xdr:rowOff>
    </xdr:from>
    <xdr:to>
      <xdr:col>22</xdr:col>
      <xdr:colOff>615950</xdr:colOff>
      <xdr:row>78</xdr:row>
      <xdr:rowOff>89626</xdr:rowOff>
    </xdr:to>
    <xdr:sp macro="" textlink="">
      <xdr:nvSpPr>
        <xdr:cNvPr id="449" name="円/楕円 448"/>
        <xdr:cNvSpPr/>
      </xdr:nvSpPr>
      <xdr:spPr>
        <a:xfrm>
          <a:off x="15621000" y="1336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99803</xdr:rowOff>
    </xdr:from>
    <xdr:ext cx="736600" cy="259045"/>
    <xdr:sp macro="" textlink="">
      <xdr:nvSpPr>
        <xdr:cNvPr id="450" name="テキスト ボックス 449"/>
        <xdr:cNvSpPr txBox="1"/>
      </xdr:nvSpPr>
      <xdr:spPr>
        <a:xfrm>
          <a:off x="15290800" y="13130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143148</xdr:rowOff>
    </xdr:from>
    <xdr:to>
      <xdr:col>21</xdr:col>
      <xdr:colOff>412750</xdr:colOff>
      <xdr:row>78</xdr:row>
      <xdr:rowOff>73298</xdr:rowOff>
    </xdr:to>
    <xdr:sp macro="" textlink="">
      <xdr:nvSpPr>
        <xdr:cNvPr id="451" name="円/楕円 450"/>
        <xdr:cNvSpPr/>
      </xdr:nvSpPr>
      <xdr:spPr>
        <a:xfrm>
          <a:off x="14732000" y="133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58075</xdr:rowOff>
    </xdr:from>
    <xdr:ext cx="762000" cy="259045"/>
    <xdr:sp macro="" textlink="">
      <xdr:nvSpPr>
        <xdr:cNvPr id="452" name="テキスト ボックス 451"/>
        <xdr:cNvSpPr txBox="1"/>
      </xdr:nvSpPr>
      <xdr:spPr>
        <a:xfrm>
          <a:off x="14401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100693</xdr:rowOff>
    </xdr:from>
    <xdr:to>
      <xdr:col>20</xdr:col>
      <xdr:colOff>209550</xdr:colOff>
      <xdr:row>78</xdr:row>
      <xdr:rowOff>30843</xdr:rowOff>
    </xdr:to>
    <xdr:sp macro="" textlink="">
      <xdr:nvSpPr>
        <xdr:cNvPr id="453" name="円/楕円 452"/>
        <xdr:cNvSpPr/>
      </xdr:nvSpPr>
      <xdr:spPr>
        <a:xfrm>
          <a:off x="13843000" y="133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41020</xdr:rowOff>
    </xdr:from>
    <xdr:ext cx="762000" cy="259045"/>
    <xdr:sp macro="" textlink="">
      <xdr:nvSpPr>
        <xdr:cNvPr id="454" name="テキスト ボックス 453"/>
        <xdr:cNvSpPr txBox="1"/>
      </xdr:nvSpPr>
      <xdr:spPr>
        <a:xfrm>
          <a:off x="13512800" y="1307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28848</xdr:rowOff>
    </xdr:from>
    <xdr:to>
      <xdr:col>19</xdr:col>
      <xdr:colOff>6350</xdr:colOff>
      <xdr:row>77</xdr:row>
      <xdr:rowOff>130448</xdr:rowOff>
    </xdr:to>
    <xdr:sp macro="" textlink="">
      <xdr:nvSpPr>
        <xdr:cNvPr id="455" name="円/楕円 454"/>
        <xdr:cNvSpPr/>
      </xdr:nvSpPr>
      <xdr:spPr>
        <a:xfrm>
          <a:off x="12954000" y="1323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140625</xdr:rowOff>
    </xdr:from>
    <xdr:ext cx="762000" cy="259045"/>
    <xdr:sp macro="" textlink="">
      <xdr:nvSpPr>
        <xdr:cNvPr id="456" name="テキスト ボックス 455"/>
        <xdr:cNvSpPr txBox="1"/>
      </xdr:nvSpPr>
      <xdr:spPr>
        <a:xfrm>
          <a:off x="12623800" y="12999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高知県日高村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167195</xdr:rowOff>
    </xdr:from>
    <xdr:to>
      <xdr:col>4</xdr:col>
      <xdr:colOff>1117600</xdr:colOff>
      <xdr:row>19</xdr:row>
      <xdr:rowOff>4173</xdr:rowOff>
    </xdr:to>
    <xdr:cxnSp macro="">
      <xdr:nvCxnSpPr>
        <xdr:cNvPr id="45" name="直線コネクタ 44"/>
        <xdr:cNvCxnSpPr/>
      </xdr:nvCxnSpPr>
      <xdr:spPr bwMode="auto">
        <a:xfrm flipV="1">
          <a:off x="5651500" y="2100770"/>
          <a:ext cx="0" cy="12085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147700</xdr:rowOff>
    </xdr:from>
    <xdr:ext cx="762000" cy="259045"/>
    <xdr:sp macro="" textlink="">
      <xdr:nvSpPr>
        <xdr:cNvPr id="46" name="人口1人当たり決算額の推移最小値テキスト130"/>
        <xdr:cNvSpPr txBox="1"/>
      </xdr:nvSpPr>
      <xdr:spPr>
        <a:xfrm>
          <a:off x="5740400" y="328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82,369</a:t>
          </a:r>
          <a:endParaRPr kumimoji="1" lang="ja-JP" altLang="en-US" sz="1000" b="1">
            <a:latin typeface="ＭＳ Ｐゴシック"/>
          </a:endParaRPr>
        </a:p>
      </xdr:txBody>
    </xdr:sp>
    <xdr:clientData/>
  </xdr:oneCellAnchor>
  <xdr:twoCellAnchor>
    <xdr:from>
      <xdr:col>4</xdr:col>
      <xdr:colOff>1028700</xdr:colOff>
      <xdr:row>19</xdr:row>
      <xdr:rowOff>4173</xdr:rowOff>
    </xdr:from>
    <xdr:to>
      <xdr:col>5</xdr:col>
      <xdr:colOff>73025</xdr:colOff>
      <xdr:row>19</xdr:row>
      <xdr:rowOff>4173</xdr:rowOff>
    </xdr:to>
    <xdr:cxnSp macro="">
      <xdr:nvCxnSpPr>
        <xdr:cNvPr id="47" name="直線コネクタ 46"/>
        <xdr:cNvCxnSpPr/>
      </xdr:nvCxnSpPr>
      <xdr:spPr bwMode="auto">
        <a:xfrm>
          <a:off x="5562600" y="33093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82122</xdr:rowOff>
    </xdr:from>
    <xdr:ext cx="762000" cy="259045"/>
    <xdr:sp macro="" textlink="">
      <xdr:nvSpPr>
        <xdr:cNvPr id="48" name="人口1人当たり決算額の推移最大値テキスト130"/>
        <xdr:cNvSpPr txBox="1"/>
      </xdr:nvSpPr>
      <xdr:spPr>
        <a:xfrm>
          <a:off x="5740400" y="184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240,975</a:t>
          </a:r>
          <a:endParaRPr kumimoji="1" lang="ja-JP" altLang="en-US" sz="1000" b="1">
            <a:latin typeface="ＭＳ Ｐゴシック"/>
          </a:endParaRPr>
        </a:p>
      </xdr:txBody>
    </xdr:sp>
    <xdr:clientData/>
  </xdr:oneCellAnchor>
  <xdr:twoCellAnchor>
    <xdr:from>
      <xdr:col>4</xdr:col>
      <xdr:colOff>1028700</xdr:colOff>
      <xdr:row>11</xdr:row>
      <xdr:rowOff>167195</xdr:rowOff>
    </xdr:from>
    <xdr:to>
      <xdr:col>5</xdr:col>
      <xdr:colOff>73025</xdr:colOff>
      <xdr:row>11</xdr:row>
      <xdr:rowOff>167195</xdr:rowOff>
    </xdr:to>
    <xdr:cxnSp macro="">
      <xdr:nvCxnSpPr>
        <xdr:cNvPr id="49" name="直線コネクタ 48"/>
        <xdr:cNvCxnSpPr/>
      </xdr:nvCxnSpPr>
      <xdr:spPr bwMode="auto">
        <a:xfrm>
          <a:off x="5562600" y="2100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134033</xdr:rowOff>
    </xdr:from>
    <xdr:to>
      <xdr:col>4</xdr:col>
      <xdr:colOff>1117600</xdr:colOff>
      <xdr:row>16</xdr:row>
      <xdr:rowOff>140640</xdr:rowOff>
    </xdr:to>
    <xdr:cxnSp macro="">
      <xdr:nvCxnSpPr>
        <xdr:cNvPr id="50" name="直線コネクタ 49"/>
        <xdr:cNvCxnSpPr/>
      </xdr:nvCxnSpPr>
      <xdr:spPr bwMode="auto">
        <a:xfrm flipV="1">
          <a:off x="5003800" y="2924858"/>
          <a:ext cx="647700" cy="6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48036</xdr:rowOff>
    </xdr:from>
    <xdr:ext cx="762000" cy="259045"/>
    <xdr:sp macro="" textlink="">
      <xdr:nvSpPr>
        <xdr:cNvPr id="51" name="人口1人当たり決算額の推移平均値テキスト130"/>
        <xdr:cNvSpPr txBox="1"/>
      </xdr:nvSpPr>
      <xdr:spPr>
        <a:xfrm>
          <a:off x="5740400" y="2667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31509</xdr:rowOff>
    </xdr:from>
    <xdr:to>
      <xdr:col>5</xdr:col>
      <xdr:colOff>34925</xdr:colOff>
      <xdr:row>16</xdr:row>
      <xdr:rowOff>133109</xdr:rowOff>
    </xdr:to>
    <xdr:sp macro="" textlink="">
      <xdr:nvSpPr>
        <xdr:cNvPr id="52" name="フローチャート : 判断 51"/>
        <xdr:cNvSpPr/>
      </xdr:nvSpPr>
      <xdr:spPr bwMode="auto">
        <a:xfrm>
          <a:off x="56007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140640</xdr:rowOff>
    </xdr:from>
    <xdr:to>
      <xdr:col>4</xdr:col>
      <xdr:colOff>469900</xdr:colOff>
      <xdr:row>17</xdr:row>
      <xdr:rowOff>15649</xdr:rowOff>
    </xdr:to>
    <xdr:cxnSp macro="">
      <xdr:nvCxnSpPr>
        <xdr:cNvPr id="53" name="直線コネクタ 52"/>
        <xdr:cNvCxnSpPr/>
      </xdr:nvCxnSpPr>
      <xdr:spPr bwMode="auto">
        <a:xfrm flipV="1">
          <a:off x="4305300" y="2931465"/>
          <a:ext cx="698500" cy="46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72946</xdr:rowOff>
    </xdr:from>
    <xdr:to>
      <xdr:col>4</xdr:col>
      <xdr:colOff>520700</xdr:colOff>
      <xdr:row>17</xdr:row>
      <xdr:rowOff>3096</xdr:rowOff>
    </xdr:to>
    <xdr:sp macro="" textlink="">
      <xdr:nvSpPr>
        <xdr:cNvPr id="54" name="フローチャート : 判断 53"/>
        <xdr:cNvSpPr/>
      </xdr:nvSpPr>
      <xdr:spPr bwMode="auto">
        <a:xfrm>
          <a:off x="4953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13273</xdr:rowOff>
    </xdr:from>
    <xdr:ext cx="736600" cy="259045"/>
    <xdr:sp macro="" textlink="">
      <xdr:nvSpPr>
        <xdr:cNvPr id="55" name="テキスト ボックス 54"/>
        <xdr:cNvSpPr txBox="1"/>
      </xdr:nvSpPr>
      <xdr:spPr>
        <a:xfrm>
          <a:off x="4622800" y="263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7739</xdr:rowOff>
    </xdr:from>
    <xdr:to>
      <xdr:col>3</xdr:col>
      <xdr:colOff>904875</xdr:colOff>
      <xdr:row>17</xdr:row>
      <xdr:rowOff>15649</xdr:rowOff>
    </xdr:to>
    <xdr:cxnSp macro="">
      <xdr:nvCxnSpPr>
        <xdr:cNvPr id="56" name="直線コネクタ 55"/>
        <xdr:cNvCxnSpPr/>
      </xdr:nvCxnSpPr>
      <xdr:spPr bwMode="auto">
        <a:xfrm>
          <a:off x="3606800" y="2970014"/>
          <a:ext cx="698500" cy="7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102794</xdr:rowOff>
    </xdr:from>
    <xdr:to>
      <xdr:col>3</xdr:col>
      <xdr:colOff>955675</xdr:colOff>
      <xdr:row>17</xdr:row>
      <xdr:rowOff>32944</xdr:rowOff>
    </xdr:to>
    <xdr:sp macro="" textlink="">
      <xdr:nvSpPr>
        <xdr:cNvPr id="57" name="フローチャート : 判断 56"/>
        <xdr:cNvSpPr/>
      </xdr:nvSpPr>
      <xdr:spPr bwMode="auto">
        <a:xfrm>
          <a:off x="4254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43121</xdr:rowOff>
    </xdr:from>
    <xdr:ext cx="762000" cy="259045"/>
    <xdr:sp macro="" textlink="">
      <xdr:nvSpPr>
        <xdr:cNvPr id="58" name="テキスト ボックス 57"/>
        <xdr:cNvSpPr txBox="1"/>
      </xdr:nvSpPr>
      <xdr:spPr>
        <a:xfrm>
          <a:off x="39243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151666</xdr:rowOff>
    </xdr:from>
    <xdr:to>
      <xdr:col>3</xdr:col>
      <xdr:colOff>206375</xdr:colOff>
      <xdr:row>17</xdr:row>
      <xdr:rowOff>7739</xdr:rowOff>
    </xdr:to>
    <xdr:cxnSp macro="">
      <xdr:nvCxnSpPr>
        <xdr:cNvPr id="59" name="直線コネクタ 58"/>
        <xdr:cNvCxnSpPr/>
      </xdr:nvCxnSpPr>
      <xdr:spPr bwMode="auto">
        <a:xfrm>
          <a:off x="2908300" y="2942491"/>
          <a:ext cx="698500" cy="27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98176</xdr:rowOff>
    </xdr:from>
    <xdr:to>
      <xdr:col>3</xdr:col>
      <xdr:colOff>257175</xdr:colOff>
      <xdr:row>17</xdr:row>
      <xdr:rowOff>28326</xdr:rowOff>
    </xdr:to>
    <xdr:sp macro="" textlink="">
      <xdr:nvSpPr>
        <xdr:cNvPr id="60" name="フローチャート : 判断 59"/>
        <xdr:cNvSpPr/>
      </xdr:nvSpPr>
      <xdr:spPr bwMode="auto">
        <a:xfrm>
          <a:off x="35560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38503</xdr:rowOff>
    </xdr:from>
    <xdr:ext cx="762000" cy="259045"/>
    <xdr:sp macro="" textlink="">
      <xdr:nvSpPr>
        <xdr:cNvPr id="61" name="テキスト ボックス 60"/>
        <xdr:cNvSpPr txBox="1"/>
      </xdr:nvSpPr>
      <xdr:spPr>
        <a:xfrm>
          <a:off x="32258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96378</xdr:rowOff>
    </xdr:from>
    <xdr:to>
      <xdr:col>2</xdr:col>
      <xdr:colOff>692150</xdr:colOff>
      <xdr:row>17</xdr:row>
      <xdr:rowOff>26528</xdr:rowOff>
    </xdr:to>
    <xdr:sp macro="" textlink="">
      <xdr:nvSpPr>
        <xdr:cNvPr id="62" name="フローチャート : 判断 61"/>
        <xdr:cNvSpPr/>
      </xdr:nvSpPr>
      <xdr:spPr bwMode="auto">
        <a:xfrm>
          <a:off x="2857500" y="2887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36705</xdr:rowOff>
    </xdr:from>
    <xdr:ext cx="762000" cy="259045"/>
    <xdr:sp macro="" textlink="">
      <xdr:nvSpPr>
        <xdr:cNvPr id="63" name="テキスト ボックス 62"/>
        <xdr:cNvSpPr txBox="1"/>
      </xdr:nvSpPr>
      <xdr:spPr>
        <a:xfrm>
          <a:off x="2527300" y="265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83233</xdr:rowOff>
    </xdr:from>
    <xdr:to>
      <xdr:col>5</xdr:col>
      <xdr:colOff>34925</xdr:colOff>
      <xdr:row>17</xdr:row>
      <xdr:rowOff>13383</xdr:rowOff>
    </xdr:to>
    <xdr:sp macro="" textlink="">
      <xdr:nvSpPr>
        <xdr:cNvPr id="69" name="円/楕円 68"/>
        <xdr:cNvSpPr/>
      </xdr:nvSpPr>
      <xdr:spPr bwMode="auto">
        <a:xfrm>
          <a:off x="5600700" y="2874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55310</xdr:rowOff>
    </xdr:from>
    <xdr:ext cx="762000" cy="259045"/>
    <xdr:sp macro="" textlink="">
      <xdr:nvSpPr>
        <xdr:cNvPr id="70" name="人口1人当たり決算額の推移該当値テキスト130"/>
        <xdr:cNvSpPr txBox="1"/>
      </xdr:nvSpPr>
      <xdr:spPr>
        <a:xfrm>
          <a:off x="5740400" y="2846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132,827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89840</xdr:rowOff>
    </xdr:from>
    <xdr:to>
      <xdr:col>4</xdr:col>
      <xdr:colOff>520700</xdr:colOff>
      <xdr:row>17</xdr:row>
      <xdr:rowOff>19990</xdr:rowOff>
    </xdr:to>
    <xdr:sp macro="" textlink="">
      <xdr:nvSpPr>
        <xdr:cNvPr id="71" name="円/楕円 70"/>
        <xdr:cNvSpPr/>
      </xdr:nvSpPr>
      <xdr:spPr bwMode="auto">
        <a:xfrm>
          <a:off x="4953000" y="2880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4767</xdr:rowOff>
    </xdr:from>
    <xdr:ext cx="736600" cy="259045"/>
    <xdr:sp macro="" textlink="">
      <xdr:nvSpPr>
        <xdr:cNvPr id="72" name="テキスト ボックス 71"/>
        <xdr:cNvSpPr txBox="1"/>
      </xdr:nvSpPr>
      <xdr:spPr>
        <a:xfrm>
          <a:off x="4622800" y="2967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131,960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136299</xdr:rowOff>
    </xdr:from>
    <xdr:to>
      <xdr:col>3</xdr:col>
      <xdr:colOff>955675</xdr:colOff>
      <xdr:row>17</xdr:row>
      <xdr:rowOff>66449</xdr:rowOff>
    </xdr:to>
    <xdr:sp macro="" textlink="">
      <xdr:nvSpPr>
        <xdr:cNvPr id="73" name="円/楕円 72"/>
        <xdr:cNvSpPr/>
      </xdr:nvSpPr>
      <xdr:spPr bwMode="auto">
        <a:xfrm>
          <a:off x="4254500" y="2927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51226</xdr:rowOff>
    </xdr:from>
    <xdr:ext cx="762000" cy="259045"/>
    <xdr:sp macro="" textlink="">
      <xdr:nvSpPr>
        <xdr:cNvPr id="74" name="テキスト ボックス 73"/>
        <xdr:cNvSpPr txBox="1"/>
      </xdr:nvSpPr>
      <xdr:spPr>
        <a:xfrm>
          <a:off x="3924300" y="301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125,863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128389</xdr:rowOff>
    </xdr:from>
    <xdr:to>
      <xdr:col>3</xdr:col>
      <xdr:colOff>257175</xdr:colOff>
      <xdr:row>17</xdr:row>
      <xdr:rowOff>58539</xdr:rowOff>
    </xdr:to>
    <xdr:sp macro="" textlink="">
      <xdr:nvSpPr>
        <xdr:cNvPr id="75" name="円/楕円 74"/>
        <xdr:cNvSpPr/>
      </xdr:nvSpPr>
      <xdr:spPr bwMode="auto">
        <a:xfrm>
          <a:off x="3556000" y="2919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43316</xdr:rowOff>
    </xdr:from>
    <xdr:ext cx="762000" cy="259045"/>
    <xdr:sp macro="" textlink="">
      <xdr:nvSpPr>
        <xdr:cNvPr id="76" name="テキスト ボックス 75"/>
        <xdr:cNvSpPr txBox="1"/>
      </xdr:nvSpPr>
      <xdr:spPr>
        <a:xfrm>
          <a:off x="3225800" y="300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126,901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100866</xdr:rowOff>
    </xdr:from>
    <xdr:to>
      <xdr:col>2</xdr:col>
      <xdr:colOff>692150</xdr:colOff>
      <xdr:row>17</xdr:row>
      <xdr:rowOff>31016</xdr:rowOff>
    </xdr:to>
    <xdr:sp macro="" textlink="">
      <xdr:nvSpPr>
        <xdr:cNvPr id="77" name="円/楕円 76"/>
        <xdr:cNvSpPr/>
      </xdr:nvSpPr>
      <xdr:spPr bwMode="auto">
        <a:xfrm>
          <a:off x="2857500" y="2891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15793</xdr:rowOff>
    </xdr:from>
    <xdr:ext cx="762000" cy="259045"/>
    <xdr:sp macro="" textlink="">
      <xdr:nvSpPr>
        <xdr:cNvPr id="78" name="テキスト ボックス 77"/>
        <xdr:cNvSpPr txBox="1"/>
      </xdr:nvSpPr>
      <xdr:spPr>
        <a:xfrm>
          <a:off x="2527300" y="2978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130,513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106952</xdr:rowOff>
    </xdr:from>
    <xdr:to>
      <xdr:col>4</xdr:col>
      <xdr:colOff>1117600</xdr:colOff>
      <xdr:row>37</xdr:row>
      <xdr:rowOff>292850</xdr:rowOff>
    </xdr:to>
    <xdr:cxnSp macro="">
      <xdr:nvCxnSpPr>
        <xdr:cNvPr id="105" name="直線コネクタ 104"/>
        <xdr:cNvCxnSpPr/>
      </xdr:nvCxnSpPr>
      <xdr:spPr bwMode="auto">
        <a:xfrm flipV="1">
          <a:off x="5651500" y="6031502"/>
          <a:ext cx="0" cy="13860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264927</xdr:rowOff>
    </xdr:from>
    <xdr:ext cx="762000" cy="259045"/>
    <xdr:sp macro="" textlink="">
      <xdr:nvSpPr>
        <xdr:cNvPr id="106" name="人口1人当たり決算額の推移最小値テキスト445"/>
        <xdr:cNvSpPr txBox="1"/>
      </xdr:nvSpPr>
      <xdr:spPr>
        <a:xfrm>
          <a:off x="5740400" y="738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2,745</a:t>
          </a:r>
          <a:endParaRPr kumimoji="1" lang="ja-JP" altLang="en-US" sz="1000" b="1">
            <a:latin typeface="ＭＳ Ｐゴシック"/>
          </a:endParaRPr>
        </a:p>
      </xdr:txBody>
    </xdr:sp>
    <xdr:clientData/>
  </xdr:oneCellAnchor>
  <xdr:twoCellAnchor>
    <xdr:from>
      <xdr:col>4</xdr:col>
      <xdr:colOff>1028700</xdr:colOff>
      <xdr:row>37</xdr:row>
      <xdr:rowOff>292850</xdr:rowOff>
    </xdr:from>
    <xdr:to>
      <xdr:col>5</xdr:col>
      <xdr:colOff>73025</xdr:colOff>
      <xdr:row>37</xdr:row>
      <xdr:rowOff>292850</xdr:rowOff>
    </xdr:to>
    <xdr:cxnSp macro="">
      <xdr:nvCxnSpPr>
        <xdr:cNvPr id="107" name="直線コネクタ 106"/>
        <xdr:cNvCxnSpPr/>
      </xdr:nvCxnSpPr>
      <xdr:spPr bwMode="auto">
        <a:xfrm>
          <a:off x="5562600" y="7417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21879</xdr:rowOff>
    </xdr:from>
    <xdr:ext cx="762000" cy="259045"/>
    <xdr:sp macro="" textlink="">
      <xdr:nvSpPr>
        <xdr:cNvPr id="108" name="人口1人当たり決算額の推移最大値テキスト445"/>
        <xdr:cNvSpPr txBox="1"/>
      </xdr:nvSpPr>
      <xdr:spPr>
        <a:xfrm>
          <a:off x="5740400" y="577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63,377</a:t>
          </a:r>
          <a:endParaRPr kumimoji="1" lang="ja-JP" altLang="en-US" sz="1000" b="1">
            <a:latin typeface="ＭＳ Ｐゴシック"/>
          </a:endParaRPr>
        </a:p>
      </xdr:txBody>
    </xdr:sp>
    <xdr:clientData/>
  </xdr:oneCellAnchor>
  <xdr:twoCellAnchor>
    <xdr:from>
      <xdr:col>4</xdr:col>
      <xdr:colOff>1028700</xdr:colOff>
      <xdr:row>33</xdr:row>
      <xdr:rowOff>106952</xdr:rowOff>
    </xdr:from>
    <xdr:to>
      <xdr:col>5</xdr:col>
      <xdr:colOff>73025</xdr:colOff>
      <xdr:row>33</xdr:row>
      <xdr:rowOff>106952</xdr:rowOff>
    </xdr:to>
    <xdr:cxnSp macro="">
      <xdr:nvCxnSpPr>
        <xdr:cNvPr id="109" name="直線コネクタ 108"/>
        <xdr:cNvCxnSpPr/>
      </xdr:nvCxnSpPr>
      <xdr:spPr bwMode="auto">
        <a:xfrm>
          <a:off x="5562600" y="6031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229115</xdr:rowOff>
    </xdr:from>
    <xdr:to>
      <xdr:col>4</xdr:col>
      <xdr:colOff>1117600</xdr:colOff>
      <xdr:row>36</xdr:row>
      <xdr:rowOff>72388</xdr:rowOff>
    </xdr:to>
    <xdr:cxnSp macro="">
      <xdr:nvCxnSpPr>
        <xdr:cNvPr id="110" name="直線コネクタ 109"/>
        <xdr:cNvCxnSpPr/>
      </xdr:nvCxnSpPr>
      <xdr:spPr bwMode="auto">
        <a:xfrm flipV="1">
          <a:off x="5003800" y="6839465"/>
          <a:ext cx="647700" cy="186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213892</xdr:rowOff>
    </xdr:from>
    <xdr:ext cx="762000" cy="259045"/>
    <xdr:sp macro="" textlink="">
      <xdr:nvSpPr>
        <xdr:cNvPr id="111" name="人口1人当たり決算額の推移平均値テキスト445"/>
        <xdr:cNvSpPr txBox="1"/>
      </xdr:nvSpPr>
      <xdr:spPr>
        <a:xfrm>
          <a:off x="5740400" y="68242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206753</xdr:rowOff>
    </xdr:from>
    <xdr:to>
      <xdr:col>5</xdr:col>
      <xdr:colOff>34925</xdr:colOff>
      <xdr:row>35</xdr:row>
      <xdr:rowOff>308353</xdr:rowOff>
    </xdr:to>
    <xdr:sp macro="" textlink="">
      <xdr:nvSpPr>
        <xdr:cNvPr id="112" name="フローチャート : 判断 111"/>
        <xdr:cNvSpPr/>
      </xdr:nvSpPr>
      <xdr:spPr bwMode="auto">
        <a:xfrm>
          <a:off x="5600700" y="6817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335414</xdr:rowOff>
    </xdr:from>
    <xdr:to>
      <xdr:col>4</xdr:col>
      <xdr:colOff>469900</xdr:colOff>
      <xdr:row>36</xdr:row>
      <xdr:rowOff>72388</xdr:rowOff>
    </xdr:to>
    <xdr:cxnSp macro="">
      <xdr:nvCxnSpPr>
        <xdr:cNvPr id="113" name="直線コネクタ 112"/>
        <xdr:cNvCxnSpPr/>
      </xdr:nvCxnSpPr>
      <xdr:spPr bwMode="auto">
        <a:xfrm>
          <a:off x="4305300" y="6945764"/>
          <a:ext cx="698500" cy="79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177584</xdr:rowOff>
    </xdr:from>
    <xdr:to>
      <xdr:col>4</xdr:col>
      <xdr:colOff>520700</xdr:colOff>
      <xdr:row>35</xdr:row>
      <xdr:rowOff>279184</xdr:rowOff>
    </xdr:to>
    <xdr:sp macro="" textlink="">
      <xdr:nvSpPr>
        <xdr:cNvPr id="114" name="フローチャート : 判断 113"/>
        <xdr:cNvSpPr/>
      </xdr:nvSpPr>
      <xdr:spPr bwMode="auto">
        <a:xfrm>
          <a:off x="4953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289361</xdr:rowOff>
    </xdr:from>
    <xdr:ext cx="736600" cy="259045"/>
    <xdr:sp macro="" textlink="">
      <xdr:nvSpPr>
        <xdr:cNvPr id="115" name="テキスト ボックス 114"/>
        <xdr:cNvSpPr txBox="1"/>
      </xdr:nvSpPr>
      <xdr:spPr>
        <a:xfrm>
          <a:off x="4622800" y="6556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265646</xdr:rowOff>
    </xdr:from>
    <xdr:to>
      <xdr:col>3</xdr:col>
      <xdr:colOff>904875</xdr:colOff>
      <xdr:row>35</xdr:row>
      <xdr:rowOff>335414</xdr:rowOff>
    </xdr:to>
    <xdr:cxnSp macro="">
      <xdr:nvCxnSpPr>
        <xdr:cNvPr id="116" name="直線コネクタ 115"/>
        <xdr:cNvCxnSpPr/>
      </xdr:nvCxnSpPr>
      <xdr:spPr bwMode="auto">
        <a:xfrm>
          <a:off x="3606800" y="6875996"/>
          <a:ext cx="698500" cy="69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102855</xdr:rowOff>
    </xdr:from>
    <xdr:to>
      <xdr:col>3</xdr:col>
      <xdr:colOff>955675</xdr:colOff>
      <xdr:row>35</xdr:row>
      <xdr:rowOff>204455</xdr:rowOff>
    </xdr:to>
    <xdr:sp macro="" textlink="">
      <xdr:nvSpPr>
        <xdr:cNvPr id="117" name="フローチャート : 判断 116"/>
        <xdr:cNvSpPr/>
      </xdr:nvSpPr>
      <xdr:spPr bwMode="auto">
        <a:xfrm>
          <a:off x="4254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214632</xdr:rowOff>
    </xdr:from>
    <xdr:ext cx="762000" cy="259045"/>
    <xdr:sp macro="" textlink="">
      <xdr:nvSpPr>
        <xdr:cNvPr id="118" name="テキスト ボックス 117"/>
        <xdr:cNvSpPr txBox="1"/>
      </xdr:nvSpPr>
      <xdr:spPr>
        <a:xfrm>
          <a:off x="3924300" y="648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175646</xdr:rowOff>
    </xdr:from>
    <xdr:to>
      <xdr:col>3</xdr:col>
      <xdr:colOff>206375</xdr:colOff>
      <xdr:row>35</xdr:row>
      <xdr:rowOff>265646</xdr:rowOff>
    </xdr:to>
    <xdr:cxnSp macro="">
      <xdr:nvCxnSpPr>
        <xdr:cNvPr id="119" name="直線コネクタ 118"/>
        <xdr:cNvCxnSpPr/>
      </xdr:nvCxnSpPr>
      <xdr:spPr bwMode="auto">
        <a:xfrm>
          <a:off x="2908300" y="6785996"/>
          <a:ext cx="698500" cy="90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45339</xdr:rowOff>
    </xdr:from>
    <xdr:to>
      <xdr:col>3</xdr:col>
      <xdr:colOff>257175</xdr:colOff>
      <xdr:row>35</xdr:row>
      <xdr:rowOff>146939</xdr:rowOff>
    </xdr:to>
    <xdr:sp macro="" textlink="">
      <xdr:nvSpPr>
        <xdr:cNvPr id="120" name="フローチャート : 判断 119"/>
        <xdr:cNvSpPr/>
      </xdr:nvSpPr>
      <xdr:spPr bwMode="auto">
        <a:xfrm>
          <a:off x="3556000" y="665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157116</xdr:rowOff>
    </xdr:from>
    <xdr:ext cx="762000" cy="259045"/>
    <xdr:sp macro="" textlink="">
      <xdr:nvSpPr>
        <xdr:cNvPr id="121" name="テキスト ボックス 120"/>
        <xdr:cNvSpPr txBox="1"/>
      </xdr:nvSpPr>
      <xdr:spPr>
        <a:xfrm>
          <a:off x="3225800" y="6424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306263</xdr:rowOff>
    </xdr:from>
    <xdr:to>
      <xdr:col>2</xdr:col>
      <xdr:colOff>692150</xdr:colOff>
      <xdr:row>35</xdr:row>
      <xdr:rowOff>64963</xdr:rowOff>
    </xdr:to>
    <xdr:sp macro="" textlink="">
      <xdr:nvSpPr>
        <xdr:cNvPr id="122" name="フローチャート : 判断 121"/>
        <xdr:cNvSpPr/>
      </xdr:nvSpPr>
      <xdr:spPr bwMode="auto">
        <a:xfrm>
          <a:off x="2857500" y="6573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75140</xdr:rowOff>
    </xdr:from>
    <xdr:ext cx="762000" cy="259045"/>
    <xdr:sp macro="" textlink="">
      <xdr:nvSpPr>
        <xdr:cNvPr id="123" name="テキスト ボックス 122"/>
        <xdr:cNvSpPr txBox="1"/>
      </xdr:nvSpPr>
      <xdr:spPr>
        <a:xfrm>
          <a:off x="2527300" y="634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178315</xdr:rowOff>
    </xdr:from>
    <xdr:to>
      <xdr:col>5</xdr:col>
      <xdr:colOff>34925</xdr:colOff>
      <xdr:row>35</xdr:row>
      <xdr:rowOff>279915</xdr:rowOff>
    </xdr:to>
    <xdr:sp macro="" textlink="">
      <xdr:nvSpPr>
        <xdr:cNvPr id="129" name="円/楕円 128"/>
        <xdr:cNvSpPr/>
      </xdr:nvSpPr>
      <xdr:spPr bwMode="auto">
        <a:xfrm>
          <a:off x="5600700" y="6788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23392</xdr:rowOff>
    </xdr:from>
    <xdr:ext cx="762000" cy="259045"/>
    <xdr:sp macro="" textlink="">
      <xdr:nvSpPr>
        <xdr:cNvPr id="130" name="人口1人当たり決算額の推移該当値テキスト445"/>
        <xdr:cNvSpPr txBox="1"/>
      </xdr:nvSpPr>
      <xdr:spPr>
        <a:xfrm>
          <a:off x="5740400" y="663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28,033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21588</xdr:rowOff>
    </xdr:from>
    <xdr:to>
      <xdr:col>4</xdr:col>
      <xdr:colOff>520700</xdr:colOff>
      <xdr:row>36</xdr:row>
      <xdr:rowOff>123188</xdr:rowOff>
    </xdr:to>
    <xdr:sp macro="" textlink="">
      <xdr:nvSpPr>
        <xdr:cNvPr id="131" name="円/楕円 130"/>
        <xdr:cNvSpPr/>
      </xdr:nvSpPr>
      <xdr:spPr bwMode="auto">
        <a:xfrm>
          <a:off x="4953000" y="6974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107965</xdr:rowOff>
    </xdr:from>
    <xdr:ext cx="736600" cy="259045"/>
    <xdr:sp macro="" textlink="">
      <xdr:nvSpPr>
        <xdr:cNvPr id="132" name="テキスト ボックス 131"/>
        <xdr:cNvSpPr txBox="1"/>
      </xdr:nvSpPr>
      <xdr:spPr>
        <a:xfrm>
          <a:off x="4622800" y="7061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19,889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284614</xdr:rowOff>
    </xdr:from>
    <xdr:to>
      <xdr:col>3</xdr:col>
      <xdr:colOff>955675</xdr:colOff>
      <xdr:row>36</xdr:row>
      <xdr:rowOff>43314</xdr:rowOff>
    </xdr:to>
    <xdr:sp macro="" textlink="">
      <xdr:nvSpPr>
        <xdr:cNvPr id="133" name="円/楕円 132"/>
        <xdr:cNvSpPr/>
      </xdr:nvSpPr>
      <xdr:spPr bwMode="auto">
        <a:xfrm>
          <a:off x="4254500" y="6894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28091</xdr:rowOff>
    </xdr:from>
    <xdr:ext cx="762000" cy="259045"/>
    <xdr:sp macro="" textlink="">
      <xdr:nvSpPr>
        <xdr:cNvPr id="134" name="テキスト ボックス 133"/>
        <xdr:cNvSpPr txBox="1"/>
      </xdr:nvSpPr>
      <xdr:spPr>
        <a:xfrm>
          <a:off x="3924300" y="698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23,383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214846</xdr:rowOff>
    </xdr:from>
    <xdr:to>
      <xdr:col>3</xdr:col>
      <xdr:colOff>257175</xdr:colOff>
      <xdr:row>35</xdr:row>
      <xdr:rowOff>316446</xdr:rowOff>
    </xdr:to>
    <xdr:sp macro="" textlink="">
      <xdr:nvSpPr>
        <xdr:cNvPr id="135" name="円/楕円 134"/>
        <xdr:cNvSpPr/>
      </xdr:nvSpPr>
      <xdr:spPr bwMode="auto">
        <a:xfrm>
          <a:off x="3556000" y="6825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301223</xdr:rowOff>
    </xdr:from>
    <xdr:ext cx="762000" cy="259045"/>
    <xdr:sp macro="" textlink="">
      <xdr:nvSpPr>
        <xdr:cNvPr id="136" name="テキスト ボックス 135"/>
        <xdr:cNvSpPr txBox="1"/>
      </xdr:nvSpPr>
      <xdr:spPr>
        <a:xfrm>
          <a:off x="3225800" y="6911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26,435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124846</xdr:rowOff>
    </xdr:from>
    <xdr:to>
      <xdr:col>2</xdr:col>
      <xdr:colOff>692150</xdr:colOff>
      <xdr:row>35</xdr:row>
      <xdr:rowOff>226446</xdr:rowOff>
    </xdr:to>
    <xdr:sp macro="" textlink="">
      <xdr:nvSpPr>
        <xdr:cNvPr id="137" name="円/楕円 136"/>
        <xdr:cNvSpPr/>
      </xdr:nvSpPr>
      <xdr:spPr bwMode="auto">
        <a:xfrm>
          <a:off x="2857500" y="6735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211223</xdr:rowOff>
    </xdr:from>
    <xdr:ext cx="762000" cy="259045"/>
    <xdr:sp macro="" textlink="">
      <xdr:nvSpPr>
        <xdr:cNvPr id="138" name="テキスト ボックス 137"/>
        <xdr:cNvSpPr txBox="1"/>
      </xdr:nvSpPr>
      <xdr:spPr>
        <a:xfrm>
          <a:off x="2527300" y="6821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30,372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高知県日高村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5,253
5,239
44.85
3,951,637
3,799,225
43,753
2,043,825
3,012,494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85,657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23070</xdr:rowOff>
    </xdr:from>
    <xdr:to>
      <xdr:col>6</xdr:col>
      <xdr:colOff>510540</xdr:colOff>
      <xdr:row>39</xdr:row>
      <xdr:rowOff>77663</xdr:rowOff>
    </xdr:to>
    <xdr:cxnSp macro="">
      <xdr:nvCxnSpPr>
        <xdr:cNvPr id="58" name="直線コネクタ 57"/>
        <xdr:cNvCxnSpPr/>
      </xdr:nvCxnSpPr>
      <xdr:spPr>
        <a:xfrm flipV="1">
          <a:off x="4633595" y="5338020"/>
          <a:ext cx="1270" cy="1426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81490</xdr:rowOff>
    </xdr:from>
    <xdr:ext cx="534377" cy="259045"/>
    <xdr:sp macro="" textlink="">
      <xdr:nvSpPr>
        <xdr:cNvPr id="59" name="人件費最小値テキスト"/>
        <xdr:cNvSpPr txBox="1"/>
      </xdr:nvSpPr>
      <xdr:spPr>
        <a:xfrm>
          <a:off x="4686300" y="676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61,949</a:t>
          </a:r>
          <a:endParaRPr kumimoji="1" lang="ja-JP" altLang="en-US" sz="1000" b="1">
            <a:latin typeface="ＭＳ Ｐゴシック"/>
          </a:endParaRPr>
        </a:p>
      </xdr:txBody>
    </xdr:sp>
    <xdr:clientData/>
  </xdr:oneCellAnchor>
  <xdr:twoCellAnchor>
    <xdr:from>
      <xdr:col>6</xdr:col>
      <xdr:colOff>422275</xdr:colOff>
      <xdr:row>39</xdr:row>
      <xdr:rowOff>77663</xdr:rowOff>
    </xdr:from>
    <xdr:to>
      <xdr:col>6</xdr:col>
      <xdr:colOff>600075</xdr:colOff>
      <xdr:row>39</xdr:row>
      <xdr:rowOff>77663</xdr:rowOff>
    </xdr:to>
    <xdr:cxnSp macro="">
      <xdr:nvCxnSpPr>
        <xdr:cNvPr id="60" name="直線コネクタ 59"/>
        <xdr:cNvCxnSpPr/>
      </xdr:nvCxnSpPr>
      <xdr:spPr>
        <a:xfrm>
          <a:off x="4546600" y="676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141197</xdr:rowOff>
    </xdr:from>
    <xdr:ext cx="599010" cy="259045"/>
    <xdr:sp macro="" textlink="">
      <xdr:nvSpPr>
        <xdr:cNvPr id="61" name="人件費最大値テキスト"/>
        <xdr:cNvSpPr txBox="1"/>
      </xdr:nvSpPr>
      <xdr:spPr>
        <a:xfrm>
          <a:off x="4686300" y="511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192,964</a:t>
          </a:r>
          <a:endParaRPr kumimoji="1" lang="ja-JP" altLang="en-US" sz="1000" b="1">
            <a:latin typeface="ＭＳ Ｐゴシック"/>
          </a:endParaRPr>
        </a:p>
      </xdr:txBody>
    </xdr:sp>
    <xdr:clientData/>
  </xdr:oneCellAnchor>
  <xdr:twoCellAnchor>
    <xdr:from>
      <xdr:col>6</xdr:col>
      <xdr:colOff>422275</xdr:colOff>
      <xdr:row>31</xdr:row>
      <xdr:rowOff>23070</xdr:rowOff>
    </xdr:from>
    <xdr:to>
      <xdr:col>6</xdr:col>
      <xdr:colOff>600075</xdr:colOff>
      <xdr:row>31</xdr:row>
      <xdr:rowOff>23070</xdr:rowOff>
    </xdr:to>
    <xdr:cxnSp macro="">
      <xdr:nvCxnSpPr>
        <xdr:cNvPr id="62" name="直線コネクタ 61"/>
        <xdr:cNvCxnSpPr/>
      </xdr:nvCxnSpPr>
      <xdr:spPr>
        <a:xfrm>
          <a:off x="4546600" y="53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10182</xdr:rowOff>
    </xdr:from>
    <xdr:to>
      <xdr:col>6</xdr:col>
      <xdr:colOff>511175</xdr:colOff>
      <xdr:row>37</xdr:row>
      <xdr:rowOff>24790</xdr:rowOff>
    </xdr:to>
    <xdr:cxnSp macro="">
      <xdr:nvCxnSpPr>
        <xdr:cNvPr id="63" name="直線コネクタ 62"/>
        <xdr:cNvCxnSpPr/>
      </xdr:nvCxnSpPr>
      <xdr:spPr>
        <a:xfrm>
          <a:off x="3797300" y="6353832"/>
          <a:ext cx="838200" cy="1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167338</xdr:rowOff>
    </xdr:from>
    <xdr:ext cx="599010" cy="259045"/>
    <xdr:sp macro="" textlink="">
      <xdr:nvSpPr>
        <xdr:cNvPr id="64" name="人件費平均値テキスト"/>
        <xdr:cNvSpPr txBox="1"/>
      </xdr:nvSpPr>
      <xdr:spPr>
        <a:xfrm>
          <a:off x="4686300" y="5996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144461</xdr:rowOff>
    </xdr:from>
    <xdr:to>
      <xdr:col>6</xdr:col>
      <xdr:colOff>561975</xdr:colOff>
      <xdr:row>36</xdr:row>
      <xdr:rowOff>74611</xdr:rowOff>
    </xdr:to>
    <xdr:sp macro="" textlink="">
      <xdr:nvSpPr>
        <xdr:cNvPr id="65" name="フローチャート : 判断 64"/>
        <xdr:cNvSpPr/>
      </xdr:nvSpPr>
      <xdr:spPr>
        <a:xfrm>
          <a:off x="45847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10182</xdr:rowOff>
    </xdr:from>
    <xdr:to>
      <xdr:col>5</xdr:col>
      <xdr:colOff>358775</xdr:colOff>
      <xdr:row>37</xdr:row>
      <xdr:rowOff>46279</xdr:rowOff>
    </xdr:to>
    <xdr:cxnSp macro="">
      <xdr:nvCxnSpPr>
        <xdr:cNvPr id="66" name="直線コネクタ 65"/>
        <xdr:cNvCxnSpPr/>
      </xdr:nvCxnSpPr>
      <xdr:spPr>
        <a:xfrm flipV="1">
          <a:off x="2908300" y="6353832"/>
          <a:ext cx="889000" cy="3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15966</xdr:rowOff>
    </xdr:from>
    <xdr:to>
      <xdr:col>5</xdr:col>
      <xdr:colOff>409575</xdr:colOff>
      <xdr:row>36</xdr:row>
      <xdr:rowOff>117566</xdr:rowOff>
    </xdr:to>
    <xdr:sp macro="" textlink="">
      <xdr:nvSpPr>
        <xdr:cNvPr id="67" name="フローチャート : 判断 66"/>
        <xdr:cNvSpPr/>
      </xdr:nvSpPr>
      <xdr:spPr>
        <a:xfrm>
          <a:off x="3746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134093</xdr:rowOff>
    </xdr:from>
    <xdr:ext cx="599010" cy="259045"/>
    <xdr:sp macro="" textlink="">
      <xdr:nvSpPr>
        <xdr:cNvPr id="68" name="テキスト ボックス 67"/>
        <xdr:cNvSpPr txBox="1"/>
      </xdr:nvSpPr>
      <xdr:spPr>
        <a:xfrm>
          <a:off x="3497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46279</xdr:rowOff>
    </xdr:from>
    <xdr:to>
      <xdr:col>4</xdr:col>
      <xdr:colOff>155575</xdr:colOff>
      <xdr:row>37</xdr:row>
      <xdr:rowOff>54454</xdr:rowOff>
    </xdr:to>
    <xdr:cxnSp macro="">
      <xdr:nvCxnSpPr>
        <xdr:cNvPr id="69" name="直線コネクタ 68"/>
        <xdr:cNvCxnSpPr/>
      </xdr:nvCxnSpPr>
      <xdr:spPr>
        <a:xfrm flipV="1">
          <a:off x="2019300" y="6389929"/>
          <a:ext cx="889000" cy="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41438</xdr:rowOff>
    </xdr:from>
    <xdr:to>
      <xdr:col>4</xdr:col>
      <xdr:colOff>206375</xdr:colOff>
      <xdr:row>36</xdr:row>
      <xdr:rowOff>143038</xdr:rowOff>
    </xdr:to>
    <xdr:sp macro="" textlink="">
      <xdr:nvSpPr>
        <xdr:cNvPr id="70" name="フローチャート : 判断 69"/>
        <xdr:cNvSpPr/>
      </xdr:nvSpPr>
      <xdr:spPr>
        <a:xfrm>
          <a:off x="2857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159565</xdr:rowOff>
    </xdr:from>
    <xdr:ext cx="599010" cy="259045"/>
    <xdr:sp macro="" textlink="">
      <xdr:nvSpPr>
        <xdr:cNvPr id="71" name="テキスト ボックス 70"/>
        <xdr:cNvSpPr txBox="1"/>
      </xdr:nvSpPr>
      <xdr:spPr>
        <a:xfrm>
          <a:off x="2608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54454</xdr:rowOff>
    </xdr:from>
    <xdr:to>
      <xdr:col>2</xdr:col>
      <xdr:colOff>638175</xdr:colOff>
      <xdr:row>37</xdr:row>
      <xdr:rowOff>90616</xdr:rowOff>
    </xdr:to>
    <xdr:cxnSp macro="">
      <xdr:nvCxnSpPr>
        <xdr:cNvPr id="72" name="直線コネクタ 71"/>
        <xdr:cNvCxnSpPr/>
      </xdr:nvCxnSpPr>
      <xdr:spPr>
        <a:xfrm flipV="1">
          <a:off x="1130300" y="6398104"/>
          <a:ext cx="889000" cy="3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35342</xdr:rowOff>
    </xdr:from>
    <xdr:to>
      <xdr:col>3</xdr:col>
      <xdr:colOff>3175</xdr:colOff>
      <xdr:row>36</xdr:row>
      <xdr:rowOff>136942</xdr:rowOff>
    </xdr:to>
    <xdr:sp macro="" textlink="">
      <xdr:nvSpPr>
        <xdr:cNvPr id="73" name="フローチャート : 判断 72"/>
        <xdr:cNvSpPr/>
      </xdr:nvSpPr>
      <xdr:spPr>
        <a:xfrm>
          <a:off x="1968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153469</xdr:rowOff>
    </xdr:from>
    <xdr:ext cx="599010" cy="259045"/>
    <xdr:sp macro="" textlink="">
      <xdr:nvSpPr>
        <xdr:cNvPr id="74" name="テキスト ボックス 73"/>
        <xdr:cNvSpPr txBox="1"/>
      </xdr:nvSpPr>
      <xdr:spPr>
        <a:xfrm>
          <a:off x="1719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28952</xdr:rowOff>
    </xdr:from>
    <xdr:to>
      <xdr:col>1</xdr:col>
      <xdr:colOff>485775</xdr:colOff>
      <xdr:row>36</xdr:row>
      <xdr:rowOff>130552</xdr:rowOff>
    </xdr:to>
    <xdr:sp macro="" textlink="">
      <xdr:nvSpPr>
        <xdr:cNvPr id="75" name="フローチャート : 判断 74"/>
        <xdr:cNvSpPr/>
      </xdr:nvSpPr>
      <xdr:spPr>
        <a:xfrm>
          <a:off x="1079500" y="620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147079</xdr:rowOff>
    </xdr:from>
    <xdr:ext cx="599010" cy="259045"/>
    <xdr:sp macro="" textlink="">
      <xdr:nvSpPr>
        <xdr:cNvPr id="76" name="テキスト ボックス 75"/>
        <xdr:cNvSpPr txBox="1"/>
      </xdr:nvSpPr>
      <xdr:spPr>
        <a:xfrm>
          <a:off x="830794" y="597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145440</xdr:rowOff>
    </xdr:from>
    <xdr:to>
      <xdr:col>6</xdr:col>
      <xdr:colOff>561975</xdr:colOff>
      <xdr:row>37</xdr:row>
      <xdr:rowOff>75590</xdr:rowOff>
    </xdr:to>
    <xdr:sp macro="" textlink="">
      <xdr:nvSpPr>
        <xdr:cNvPr id="82" name="円/楕円 81"/>
        <xdr:cNvSpPr/>
      </xdr:nvSpPr>
      <xdr:spPr>
        <a:xfrm>
          <a:off x="4584700" y="63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123867</xdr:rowOff>
    </xdr:from>
    <xdr:ext cx="534377" cy="259045"/>
    <xdr:sp macro="" textlink="">
      <xdr:nvSpPr>
        <xdr:cNvPr id="83" name="人件費該当値テキスト"/>
        <xdr:cNvSpPr txBox="1"/>
      </xdr:nvSpPr>
      <xdr:spPr>
        <a:xfrm>
          <a:off x="4686300" y="62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98,306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130832</xdr:rowOff>
    </xdr:from>
    <xdr:to>
      <xdr:col>5</xdr:col>
      <xdr:colOff>409575</xdr:colOff>
      <xdr:row>37</xdr:row>
      <xdr:rowOff>60982</xdr:rowOff>
    </xdr:to>
    <xdr:sp macro="" textlink="">
      <xdr:nvSpPr>
        <xdr:cNvPr id="84" name="円/楕円 83"/>
        <xdr:cNvSpPr/>
      </xdr:nvSpPr>
      <xdr:spPr>
        <a:xfrm>
          <a:off x="3746500" y="630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52109</xdr:rowOff>
    </xdr:from>
    <xdr:ext cx="534377" cy="259045"/>
    <xdr:sp macro="" textlink="">
      <xdr:nvSpPr>
        <xdr:cNvPr id="85" name="テキスト ボックス 84"/>
        <xdr:cNvSpPr txBox="1"/>
      </xdr:nvSpPr>
      <xdr:spPr>
        <a:xfrm>
          <a:off x="3530111" y="639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99,648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166929</xdr:rowOff>
    </xdr:from>
    <xdr:to>
      <xdr:col>4</xdr:col>
      <xdr:colOff>206375</xdr:colOff>
      <xdr:row>37</xdr:row>
      <xdr:rowOff>97079</xdr:rowOff>
    </xdr:to>
    <xdr:sp macro="" textlink="">
      <xdr:nvSpPr>
        <xdr:cNvPr id="86" name="円/楕円 85"/>
        <xdr:cNvSpPr/>
      </xdr:nvSpPr>
      <xdr:spPr>
        <a:xfrm>
          <a:off x="2857500" y="633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88206</xdr:rowOff>
    </xdr:from>
    <xdr:ext cx="534377" cy="259045"/>
    <xdr:sp macro="" textlink="">
      <xdr:nvSpPr>
        <xdr:cNvPr id="87" name="テキスト ボックス 86"/>
        <xdr:cNvSpPr txBox="1"/>
      </xdr:nvSpPr>
      <xdr:spPr>
        <a:xfrm>
          <a:off x="2641111" y="643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96,332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3654</xdr:rowOff>
    </xdr:from>
    <xdr:to>
      <xdr:col>3</xdr:col>
      <xdr:colOff>3175</xdr:colOff>
      <xdr:row>37</xdr:row>
      <xdr:rowOff>105254</xdr:rowOff>
    </xdr:to>
    <xdr:sp macro="" textlink="">
      <xdr:nvSpPr>
        <xdr:cNvPr id="88" name="円/楕円 87"/>
        <xdr:cNvSpPr/>
      </xdr:nvSpPr>
      <xdr:spPr>
        <a:xfrm>
          <a:off x="1968500" y="634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96381</xdr:rowOff>
    </xdr:from>
    <xdr:ext cx="534377" cy="259045"/>
    <xdr:sp macro="" textlink="">
      <xdr:nvSpPr>
        <xdr:cNvPr id="89" name="テキスト ボックス 88"/>
        <xdr:cNvSpPr txBox="1"/>
      </xdr:nvSpPr>
      <xdr:spPr>
        <a:xfrm>
          <a:off x="1752111" y="644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95,581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39816</xdr:rowOff>
    </xdr:from>
    <xdr:to>
      <xdr:col>1</xdr:col>
      <xdr:colOff>485775</xdr:colOff>
      <xdr:row>37</xdr:row>
      <xdr:rowOff>141416</xdr:rowOff>
    </xdr:to>
    <xdr:sp macro="" textlink="">
      <xdr:nvSpPr>
        <xdr:cNvPr id="90" name="円/楕円 89"/>
        <xdr:cNvSpPr/>
      </xdr:nvSpPr>
      <xdr:spPr>
        <a:xfrm>
          <a:off x="1079500" y="638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132543</xdr:rowOff>
    </xdr:from>
    <xdr:ext cx="534377" cy="259045"/>
    <xdr:sp macro="" textlink="">
      <xdr:nvSpPr>
        <xdr:cNvPr id="91" name="テキスト ボックス 90"/>
        <xdr:cNvSpPr txBox="1"/>
      </xdr:nvSpPr>
      <xdr:spPr>
        <a:xfrm>
          <a:off x="863111" y="647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92,259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65,054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160324</xdr:rowOff>
    </xdr:from>
    <xdr:to>
      <xdr:col>6</xdr:col>
      <xdr:colOff>510540</xdr:colOff>
      <xdr:row>57</xdr:row>
      <xdr:rowOff>76981</xdr:rowOff>
    </xdr:to>
    <xdr:cxnSp macro="">
      <xdr:nvCxnSpPr>
        <xdr:cNvPr id="113" name="直線コネクタ 112"/>
        <xdr:cNvCxnSpPr/>
      </xdr:nvCxnSpPr>
      <xdr:spPr>
        <a:xfrm flipV="1">
          <a:off x="4633595" y="8732824"/>
          <a:ext cx="1270" cy="111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80808</xdr:rowOff>
    </xdr:from>
    <xdr:ext cx="534377" cy="259045"/>
    <xdr:sp macro="" textlink="">
      <xdr:nvSpPr>
        <xdr:cNvPr id="114" name="物件費最小値テキスト"/>
        <xdr:cNvSpPr txBox="1"/>
      </xdr:nvSpPr>
      <xdr:spPr>
        <a:xfrm>
          <a:off x="4686300" y="985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51,218</a:t>
          </a:r>
          <a:endParaRPr kumimoji="1" lang="ja-JP" altLang="en-US" sz="1000" b="1">
            <a:latin typeface="ＭＳ Ｐゴシック"/>
          </a:endParaRPr>
        </a:p>
      </xdr:txBody>
    </xdr:sp>
    <xdr:clientData/>
  </xdr:oneCellAnchor>
  <xdr:twoCellAnchor>
    <xdr:from>
      <xdr:col>6</xdr:col>
      <xdr:colOff>422275</xdr:colOff>
      <xdr:row>57</xdr:row>
      <xdr:rowOff>76981</xdr:rowOff>
    </xdr:from>
    <xdr:to>
      <xdr:col>6</xdr:col>
      <xdr:colOff>600075</xdr:colOff>
      <xdr:row>57</xdr:row>
      <xdr:rowOff>76981</xdr:rowOff>
    </xdr:to>
    <xdr:cxnSp macro="">
      <xdr:nvCxnSpPr>
        <xdr:cNvPr id="115" name="直線コネクタ 114"/>
        <xdr:cNvCxnSpPr/>
      </xdr:nvCxnSpPr>
      <xdr:spPr>
        <a:xfrm>
          <a:off x="4546600" y="984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107001</xdr:rowOff>
    </xdr:from>
    <xdr:ext cx="599010" cy="259045"/>
    <xdr:sp macro="" textlink="">
      <xdr:nvSpPr>
        <xdr:cNvPr id="116" name="物件費最大値テキスト"/>
        <xdr:cNvSpPr txBox="1"/>
      </xdr:nvSpPr>
      <xdr:spPr>
        <a:xfrm>
          <a:off x="4686300" y="850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295,489</a:t>
          </a:r>
          <a:endParaRPr kumimoji="1" lang="ja-JP" altLang="en-US" sz="1000" b="1">
            <a:latin typeface="ＭＳ Ｐゴシック"/>
          </a:endParaRPr>
        </a:p>
      </xdr:txBody>
    </xdr:sp>
    <xdr:clientData/>
  </xdr:oneCellAnchor>
  <xdr:twoCellAnchor>
    <xdr:from>
      <xdr:col>6</xdr:col>
      <xdr:colOff>422275</xdr:colOff>
      <xdr:row>50</xdr:row>
      <xdr:rowOff>160324</xdr:rowOff>
    </xdr:from>
    <xdr:to>
      <xdr:col>6</xdr:col>
      <xdr:colOff>600075</xdr:colOff>
      <xdr:row>50</xdr:row>
      <xdr:rowOff>160324</xdr:rowOff>
    </xdr:to>
    <xdr:cxnSp macro="">
      <xdr:nvCxnSpPr>
        <xdr:cNvPr id="117" name="直線コネクタ 116"/>
        <xdr:cNvCxnSpPr/>
      </xdr:nvCxnSpPr>
      <xdr:spPr>
        <a:xfrm>
          <a:off x="4546600" y="873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40236</xdr:rowOff>
    </xdr:from>
    <xdr:to>
      <xdr:col>6</xdr:col>
      <xdr:colOff>511175</xdr:colOff>
      <xdr:row>56</xdr:row>
      <xdr:rowOff>45362</xdr:rowOff>
    </xdr:to>
    <xdr:cxnSp macro="">
      <xdr:nvCxnSpPr>
        <xdr:cNvPr id="118" name="直線コネクタ 117"/>
        <xdr:cNvCxnSpPr/>
      </xdr:nvCxnSpPr>
      <xdr:spPr>
        <a:xfrm>
          <a:off x="3797300" y="9641436"/>
          <a:ext cx="838200" cy="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140448</xdr:rowOff>
    </xdr:from>
    <xdr:ext cx="599010" cy="259045"/>
    <xdr:sp macro="" textlink="">
      <xdr:nvSpPr>
        <xdr:cNvPr id="119" name="物件費平均値テキスト"/>
        <xdr:cNvSpPr txBox="1"/>
      </xdr:nvSpPr>
      <xdr:spPr>
        <a:xfrm>
          <a:off x="4686300" y="9398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117571</xdr:rowOff>
    </xdr:from>
    <xdr:to>
      <xdr:col>6</xdr:col>
      <xdr:colOff>561975</xdr:colOff>
      <xdr:row>56</xdr:row>
      <xdr:rowOff>47721</xdr:rowOff>
    </xdr:to>
    <xdr:sp macro="" textlink="">
      <xdr:nvSpPr>
        <xdr:cNvPr id="120" name="フローチャート : 判断 119"/>
        <xdr:cNvSpPr/>
      </xdr:nvSpPr>
      <xdr:spPr>
        <a:xfrm>
          <a:off x="45847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40236</xdr:rowOff>
    </xdr:from>
    <xdr:to>
      <xdr:col>5</xdr:col>
      <xdr:colOff>358775</xdr:colOff>
      <xdr:row>56</xdr:row>
      <xdr:rowOff>130707</xdr:rowOff>
    </xdr:to>
    <xdr:cxnSp macro="">
      <xdr:nvCxnSpPr>
        <xdr:cNvPr id="121" name="直線コネクタ 120"/>
        <xdr:cNvCxnSpPr/>
      </xdr:nvCxnSpPr>
      <xdr:spPr>
        <a:xfrm flipV="1">
          <a:off x="2908300" y="9641436"/>
          <a:ext cx="889000" cy="9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111709</xdr:rowOff>
    </xdr:from>
    <xdr:to>
      <xdr:col>5</xdr:col>
      <xdr:colOff>409575</xdr:colOff>
      <xdr:row>56</xdr:row>
      <xdr:rowOff>41859</xdr:rowOff>
    </xdr:to>
    <xdr:sp macro="" textlink="">
      <xdr:nvSpPr>
        <xdr:cNvPr id="122" name="フローチャート : 判断 121"/>
        <xdr:cNvSpPr/>
      </xdr:nvSpPr>
      <xdr:spPr>
        <a:xfrm>
          <a:off x="3746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58386</xdr:rowOff>
    </xdr:from>
    <xdr:ext cx="599010" cy="259045"/>
    <xdr:sp macro="" textlink="">
      <xdr:nvSpPr>
        <xdr:cNvPr id="123" name="テキスト ボックス 122"/>
        <xdr:cNvSpPr txBox="1"/>
      </xdr:nvSpPr>
      <xdr:spPr>
        <a:xfrm>
          <a:off x="3497794"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130707</xdr:rowOff>
    </xdr:from>
    <xdr:to>
      <xdr:col>4</xdr:col>
      <xdr:colOff>155575</xdr:colOff>
      <xdr:row>56</xdr:row>
      <xdr:rowOff>137716</xdr:rowOff>
    </xdr:to>
    <xdr:cxnSp macro="">
      <xdr:nvCxnSpPr>
        <xdr:cNvPr id="124" name="直線コネクタ 123"/>
        <xdr:cNvCxnSpPr/>
      </xdr:nvCxnSpPr>
      <xdr:spPr>
        <a:xfrm flipV="1">
          <a:off x="2019300" y="9731907"/>
          <a:ext cx="889000" cy="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170967</xdr:rowOff>
    </xdr:from>
    <xdr:to>
      <xdr:col>4</xdr:col>
      <xdr:colOff>206375</xdr:colOff>
      <xdr:row>56</xdr:row>
      <xdr:rowOff>101117</xdr:rowOff>
    </xdr:to>
    <xdr:sp macro="" textlink="">
      <xdr:nvSpPr>
        <xdr:cNvPr id="125" name="フローチャート : 判断 124"/>
        <xdr:cNvSpPr/>
      </xdr:nvSpPr>
      <xdr:spPr>
        <a:xfrm>
          <a:off x="2857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117644</xdr:rowOff>
    </xdr:from>
    <xdr:ext cx="534377" cy="259045"/>
    <xdr:sp macro="" textlink="">
      <xdr:nvSpPr>
        <xdr:cNvPr id="126" name="テキスト ボックス 125"/>
        <xdr:cNvSpPr txBox="1"/>
      </xdr:nvSpPr>
      <xdr:spPr>
        <a:xfrm>
          <a:off x="2641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89262</xdr:rowOff>
    </xdr:from>
    <xdr:to>
      <xdr:col>2</xdr:col>
      <xdr:colOff>638175</xdr:colOff>
      <xdr:row>56</xdr:row>
      <xdr:rowOff>137716</xdr:rowOff>
    </xdr:to>
    <xdr:cxnSp macro="">
      <xdr:nvCxnSpPr>
        <xdr:cNvPr id="127" name="直線コネクタ 126"/>
        <xdr:cNvCxnSpPr/>
      </xdr:nvCxnSpPr>
      <xdr:spPr>
        <a:xfrm>
          <a:off x="1130300" y="9690462"/>
          <a:ext cx="889000" cy="4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135050</xdr:rowOff>
    </xdr:from>
    <xdr:to>
      <xdr:col>3</xdr:col>
      <xdr:colOff>3175</xdr:colOff>
      <xdr:row>56</xdr:row>
      <xdr:rowOff>65200</xdr:rowOff>
    </xdr:to>
    <xdr:sp macro="" textlink="">
      <xdr:nvSpPr>
        <xdr:cNvPr id="128" name="フローチャート : 判断 127"/>
        <xdr:cNvSpPr/>
      </xdr:nvSpPr>
      <xdr:spPr>
        <a:xfrm>
          <a:off x="1968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81727</xdr:rowOff>
    </xdr:from>
    <xdr:ext cx="599010" cy="259045"/>
    <xdr:sp macro="" textlink="">
      <xdr:nvSpPr>
        <xdr:cNvPr id="129" name="テキスト ボックス 128"/>
        <xdr:cNvSpPr txBox="1"/>
      </xdr:nvSpPr>
      <xdr:spPr>
        <a:xfrm>
          <a:off x="1719794" y="93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24330</xdr:rowOff>
    </xdr:from>
    <xdr:to>
      <xdr:col>1</xdr:col>
      <xdr:colOff>485775</xdr:colOff>
      <xdr:row>56</xdr:row>
      <xdr:rowOff>125930</xdr:rowOff>
    </xdr:to>
    <xdr:sp macro="" textlink="">
      <xdr:nvSpPr>
        <xdr:cNvPr id="130" name="フローチャート : 判断 129"/>
        <xdr:cNvSpPr/>
      </xdr:nvSpPr>
      <xdr:spPr>
        <a:xfrm>
          <a:off x="1079500" y="962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142457</xdr:rowOff>
    </xdr:from>
    <xdr:ext cx="534377" cy="259045"/>
    <xdr:sp macro="" textlink="">
      <xdr:nvSpPr>
        <xdr:cNvPr id="131" name="テキスト ボックス 130"/>
        <xdr:cNvSpPr txBox="1"/>
      </xdr:nvSpPr>
      <xdr:spPr>
        <a:xfrm>
          <a:off x="863111" y="940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166012</xdr:rowOff>
    </xdr:from>
    <xdr:to>
      <xdr:col>6</xdr:col>
      <xdr:colOff>561975</xdr:colOff>
      <xdr:row>56</xdr:row>
      <xdr:rowOff>96162</xdr:rowOff>
    </xdr:to>
    <xdr:sp macro="" textlink="">
      <xdr:nvSpPr>
        <xdr:cNvPr id="137" name="円/楕円 136"/>
        <xdr:cNvSpPr/>
      </xdr:nvSpPr>
      <xdr:spPr>
        <a:xfrm>
          <a:off x="4584700" y="959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144439</xdr:rowOff>
    </xdr:from>
    <xdr:ext cx="534377" cy="259045"/>
    <xdr:sp macro="" textlink="">
      <xdr:nvSpPr>
        <xdr:cNvPr id="138" name="物件費該当値テキスト"/>
        <xdr:cNvSpPr txBox="1"/>
      </xdr:nvSpPr>
      <xdr:spPr>
        <a:xfrm>
          <a:off x="4686300" y="957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95,634</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160886</xdr:rowOff>
    </xdr:from>
    <xdr:to>
      <xdr:col>5</xdr:col>
      <xdr:colOff>409575</xdr:colOff>
      <xdr:row>56</xdr:row>
      <xdr:rowOff>91036</xdr:rowOff>
    </xdr:to>
    <xdr:sp macro="" textlink="">
      <xdr:nvSpPr>
        <xdr:cNvPr id="139" name="円/楕円 138"/>
        <xdr:cNvSpPr/>
      </xdr:nvSpPr>
      <xdr:spPr>
        <a:xfrm>
          <a:off x="3746500" y="959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82163</xdr:rowOff>
    </xdr:from>
    <xdr:ext cx="534377" cy="259045"/>
    <xdr:sp macro="" textlink="">
      <xdr:nvSpPr>
        <xdr:cNvPr id="140" name="テキスト ボックス 139"/>
        <xdr:cNvSpPr txBox="1"/>
      </xdr:nvSpPr>
      <xdr:spPr>
        <a:xfrm>
          <a:off x="3530111" y="968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96,755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79907</xdr:rowOff>
    </xdr:from>
    <xdr:to>
      <xdr:col>4</xdr:col>
      <xdr:colOff>206375</xdr:colOff>
      <xdr:row>57</xdr:row>
      <xdr:rowOff>10057</xdr:rowOff>
    </xdr:to>
    <xdr:sp macro="" textlink="">
      <xdr:nvSpPr>
        <xdr:cNvPr id="141" name="円/楕円 140"/>
        <xdr:cNvSpPr/>
      </xdr:nvSpPr>
      <xdr:spPr>
        <a:xfrm>
          <a:off x="2857500" y="968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1184</xdr:rowOff>
    </xdr:from>
    <xdr:ext cx="534377" cy="259045"/>
    <xdr:sp macro="" textlink="">
      <xdr:nvSpPr>
        <xdr:cNvPr id="142" name="テキスト ボックス 141"/>
        <xdr:cNvSpPr txBox="1"/>
      </xdr:nvSpPr>
      <xdr:spPr>
        <a:xfrm>
          <a:off x="2641111" y="977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76,967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86916</xdr:rowOff>
    </xdr:from>
    <xdr:to>
      <xdr:col>3</xdr:col>
      <xdr:colOff>3175</xdr:colOff>
      <xdr:row>57</xdr:row>
      <xdr:rowOff>17066</xdr:rowOff>
    </xdr:to>
    <xdr:sp macro="" textlink="">
      <xdr:nvSpPr>
        <xdr:cNvPr id="143" name="円/楕円 142"/>
        <xdr:cNvSpPr/>
      </xdr:nvSpPr>
      <xdr:spPr>
        <a:xfrm>
          <a:off x="1968500" y="968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8193</xdr:rowOff>
    </xdr:from>
    <xdr:ext cx="534377" cy="259045"/>
    <xdr:sp macro="" textlink="">
      <xdr:nvSpPr>
        <xdr:cNvPr id="144" name="テキスト ボックス 143"/>
        <xdr:cNvSpPr txBox="1"/>
      </xdr:nvSpPr>
      <xdr:spPr>
        <a:xfrm>
          <a:off x="1752111" y="97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75,434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38462</xdr:rowOff>
    </xdr:from>
    <xdr:to>
      <xdr:col>1</xdr:col>
      <xdr:colOff>485775</xdr:colOff>
      <xdr:row>56</xdr:row>
      <xdr:rowOff>140062</xdr:rowOff>
    </xdr:to>
    <xdr:sp macro="" textlink="">
      <xdr:nvSpPr>
        <xdr:cNvPr id="145" name="円/楕円 144"/>
        <xdr:cNvSpPr/>
      </xdr:nvSpPr>
      <xdr:spPr>
        <a:xfrm>
          <a:off x="1079500" y="963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131189</xdr:rowOff>
    </xdr:from>
    <xdr:ext cx="534377" cy="259045"/>
    <xdr:sp macro="" textlink="">
      <xdr:nvSpPr>
        <xdr:cNvPr id="146" name="テキスト ボックス 145"/>
        <xdr:cNvSpPr txBox="1"/>
      </xdr:nvSpPr>
      <xdr:spPr>
        <a:xfrm>
          <a:off x="863111" y="973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86,032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146901</xdr:rowOff>
    </xdr:from>
    <xdr:to>
      <xdr:col>6</xdr:col>
      <xdr:colOff>510540</xdr:colOff>
      <xdr:row>79</xdr:row>
      <xdr:rowOff>42126</xdr:rowOff>
    </xdr:to>
    <xdr:cxnSp macro="">
      <xdr:nvCxnSpPr>
        <xdr:cNvPr id="170" name="直線コネクタ 169"/>
        <xdr:cNvCxnSpPr/>
      </xdr:nvCxnSpPr>
      <xdr:spPr>
        <a:xfrm flipV="1">
          <a:off x="4633595" y="12148401"/>
          <a:ext cx="127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45953</xdr:rowOff>
    </xdr:from>
    <xdr:ext cx="313932" cy="259045"/>
    <xdr:sp macro="" textlink="">
      <xdr:nvSpPr>
        <xdr:cNvPr id="171" name="維持補修費最小値テキスト"/>
        <xdr:cNvSpPr txBox="1"/>
      </xdr:nvSpPr>
      <xdr:spPr>
        <a:xfrm>
          <a:off x="4686300" y="135905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422275</xdr:colOff>
      <xdr:row>79</xdr:row>
      <xdr:rowOff>42126</xdr:rowOff>
    </xdr:from>
    <xdr:to>
      <xdr:col>6</xdr:col>
      <xdr:colOff>600075</xdr:colOff>
      <xdr:row>79</xdr:row>
      <xdr:rowOff>42126</xdr:rowOff>
    </xdr:to>
    <xdr:cxnSp macro="">
      <xdr:nvCxnSpPr>
        <xdr:cNvPr id="172" name="直線コネクタ 171"/>
        <xdr:cNvCxnSpPr/>
      </xdr:nvCxnSpPr>
      <xdr:spPr>
        <a:xfrm>
          <a:off x="4546600" y="1358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93578</xdr:rowOff>
    </xdr:from>
    <xdr:ext cx="534377" cy="259045"/>
    <xdr:sp macro="" textlink="">
      <xdr:nvSpPr>
        <xdr:cNvPr id="173" name="維持補修費最大値テキスト"/>
        <xdr:cNvSpPr txBox="1"/>
      </xdr:nvSpPr>
      <xdr:spPr>
        <a:xfrm>
          <a:off x="4686300" y="1192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37,811</a:t>
          </a:r>
          <a:endParaRPr kumimoji="1" lang="ja-JP" altLang="en-US" sz="1000" b="1">
            <a:latin typeface="ＭＳ Ｐゴシック"/>
          </a:endParaRPr>
        </a:p>
      </xdr:txBody>
    </xdr:sp>
    <xdr:clientData/>
  </xdr:oneCellAnchor>
  <xdr:twoCellAnchor>
    <xdr:from>
      <xdr:col>6</xdr:col>
      <xdr:colOff>422275</xdr:colOff>
      <xdr:row>70</xdr:row>
      <xdr:rowOff>146901</xdr:rowOff>
    </xdr:from>
    <xdr:to>
      <xdr:col>6</xdr:col>
      <xdr:colOff>600075</xdr:colOff>
      <xdr:row>70</xdr:row>
      <xdr:rowOff>146901</xdr:rowOff>
    </xdr:to>
    <xdr:cxnSp macro="">
      <xdr:nvCxnSpPr>
        <xdr:cNvPr id="174" name="直線コネクタ 173"/>
        <xdr:cNvCxnSpPr/>
      </xdr:nvCxnSpPr>
      <xdr:spPr>
        <a:xfrm>
          <a:off x="4546600" y="1214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32525</xdr:rowOff>
    </xdr:from>
    <xdr:to>
      <xdr:col>6</xdr:col>
      <xdr:colOff>511175</xdr:colOff>
      <xdr:row>78</xdr:row>
      <xdr:rowOff>46202</xdr:rowOff>
    </xdr:to>
    <xdr:cxnSp macro="">
      <xdr:nvCxnSpPr>
        <xdr:cNvPr id="175" name="直線コネクタ 174"/>
        <xdr:cNvCxnSpPr/>
      </xdr:nvCxnSpPr>
      <xdr:spPr>
        <a:xfrm>
          <a:off x="3797300" y="13405625"/>
          <a:ext cx="838200" cy="1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51960</xdr:rowOff>
    </xdr:from>
    <xdr:ext cx="469744" cy="259045"/>
    <xdr:sp macro="" textlink="">
      <xdr:nvSpPr>
        <xdr:cNvPr id="176" name="維持補修費平均値テキスト"/>
        <xdr:cNvSpPr txBox="1"/>
      </xdr:nvSpPr>
      <xdr:spPr>
        <a:xfrm>
          <a:off x="4686300" y="13082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29083</xdr:rowOff>
    </xdr:from>
    <xdr:to>
      <xdr:col>6</xdr:col>
      <xdr:colOff>561975</xdr:colOff>
      <xdr:row>77</xdr:row>
      <xdr:rowOff>130683</xdr:rowOff>
    </xdr:to>
    <xdr:sp macro="" textlink="">
      <xdr:nvSpPr>
        <xdr:cNvPr id="177" name="フローチャート : 判断 176"/>
        <xdr:cNvSpPr/>
      </xdr:nvSpPr>
      <xdr:spPr>
        <a:xfrm>
          <a:off x="45847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32525</xdr:rowOff>
    </xdr:from>
    <xdr:to>
      <xdr:col>5</xdr:col>
      <xdr:colOff>358775</xdr:colOff>
      <xdr:row>78</xdr:row>
      <xdr:rowOff>65633</xdr:rowOff>
    </xdr:to>
    <xdr:cxnSp macro="">
      <xdr:nvCxnSpPr>
        <xdr:cNvPr id="178" name="直線コネクタ 177"/>
        <xdr:cNvCxnSpPr/>
      </xdr:nvCxnSpPr>
      <xdr:spPr>
        <a:xfrm flipV="1">
          <a:off x="2908300" y="13405625"/>
          <a:ext cx="889000" cy="3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40627</xdr:rowOff>
    </xdr:from>
    <xdr:to>
      <xdr:col>5</xdr:col>
      <xdr:colOff>409575</xdr:colOff>
      <xdr:row>77</xdr:row>
      <xdr:rowOff>142227</xdr:rowOff>
    </xdr:to>
    <xdr:sp macro="" textlink="">
      <xdr:nvSpPr>
        <xdr:cNvPr id="179" name="フローチャート : 判断 178"/>
        <xdr:cNvSpPr/>
      </xdr:nvSpPr>
      <xdr:spPr>
        <a:xfrm>
          <a:off x="3746500" y="1324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158754</xdr:rowOff>
    </xdr:from>
    <xdr:ext cx="469744" cy="259045"/>
    <xdr:sp macro="" textlink="">
      <xdr:nvSpPr>
        <xdr:cNvPr id="180" name="テキスト ボックス 179"/>
        <xdr:cNvSpPr txBox="1"/>
      </xdr:nvSpPr>
      <xdr:spPr>
        <a:xfrm>
          <a:off x="3562427" y="1301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65633</xdr:rowOff>
    </xdr:from>
    <xdr:to>
      <xdr:col>4</xdr:col>
      <xdr:colOff>155575</xdr:colOff>
      <xdr:row>78</xdr:row>
      <xdr:rowOff>77863</xdr:rowOff>
    </xdr:to>
    <xdr:cxnSp macro="">
      <xdr:nvCxnSpPr>
        <xdr:cNvPr id="181" name="直線コネクタ 180"/>
        <xdr:cNvCxnSpPr/>
      </xdr:nvCxnSpPr>
      <xdr:spPr>
        <a:xfrm flipV="1">
          <a:off x="2019300" y="13438733"/>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62688</xdr:rowOff>
    </xdr:from>
    <xdr:to>
      <xdr:col>4</xdr:col>
      <xdr:colOff>206375</xdr:colOff>
      <xdr:row>77</xdr:row>
      <xdr:rowOff>164288</xdr:rowOff>
    </xdr:to>
    <xdr:sp macro="" textlink="">
      <xdr:nvSpPr>
        <xdr:cNvPr id="182" name="フローチャート : 判断 181"/>
        <xdr:cNvSpPr/>
      </xdr:nvSpPr>
      <xdr:spPr>
        <a:xfrm>
          <a:off x="2857500" y="1326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9365</xdr:rowOff>
    </xdr:from>
    <xdr:ext cx="469744" cy="259045"/>
    <xdr:sp macro="" textlink="">
      <xdr:nvSpPr>
        <xdr:cNvPr id="183" name="テキスト ボックス 182"/>
        <xdr:cNvSpPr txBox="1"/>
      </xdr:nvSpPr>
      <xdr:spPr>
        <a:xfrm>
          <a:off x="2673427" y="1303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39688</xdr:rowOff>
    </xdr:from>
    <xdr:to>
      <xdr:col>2</xdr:col>
      <xdr:colOff>638175</xdr:colOff>
      <xdr:row>78</xdr:row>
      <xdr:rowOff>77863</xdr:rowOff>
    </xdr:to>
    <xdr:cxnSp macro="">
      <xdr:nvCxnSpPr>
        <xdr:cNvPr id="184" name="直線コネクタ 183"/>
        <xdr:cNvCxnSpPr/>
      </xdr:nvCxnSpPr>
      <xdr:spPr>
        <a:xfrm>
          <a:off x="1130300" y="13412788"/>
          <a:ext cx="889000" cy="3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62345</xdr:rowOff>
    </xdr:from>
    <xdr:to>
      <xdr:col>3</xdr:col>
      <xdr:colOff>3175</xdr:colOff>
      <xdr:row>77</xdr:row>
      <xdr:rowOff>163945</xdr:rowOff>
    </xdr:to>
    <xdr:sp macro="" textlink="">
      <xdr:nvSpPr>
        <xdr:cNvPr id="185" name="フローチャート : 判断 184"/>
        <xdr:cNvSpPr/>
      </xdr:nvSpPr>
      <xdr:spPr>
        <a:xfrm>
          <a:off x="1968500" y="132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9022</xdr:rowOff>
    </xdr:from>
    <xdr:ext cx="469744" cy="259045"/>
    <xdr:sp macro="" textlink="">
      <xdr:nvSpPr>
        <xdr:cNvPr id="186" name="テキスト ボックス 185"/>
        <xdr:cNvSpPr txBox="1"/>
      </xdr:nvSpPr>
      <xdr:spPr>
        <a:xfrm>
          <a:off x="1784427" y="13039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74079</xdr:rowOff>
    </xdr:from>
    <xdr:to>
      <xdr:col>1</xdr:col>
      <xdr:colOff>485775</xdr:colOff>
      <xdr:row>78</xdr:row>
      <xdr:rowOff>4229</xdr:rowOff>
    </xdr:to>
    <xdr:sp macro="" textlink="">
      <xdr:nvSpPr>
        <xdr:cNvPr id="187" name="フローチャート : 判断 186"/>
        <xdr:cNvSpPr/>
      </xdr:nvSpPr>
      <xdr:spPr>
        <a:xfrm>
          <a:off x="1079500" y="1327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20756</xdr:rowOff>
    </xdr:from>
    <xdr:ext cx="469744" cy="259045"/>
    <xdr:sp macro="" textlink="">
      <xdr:nvSpPr>
        <xdr:cNvPr id="188" name="テキスト ボックス 187"/>
        <xdr:cNvSpPr txBox="1"/>
      </xdr:nvSpPr>
      <xdr:spPr>
        <a:xfrm>
          <a:off x="895427" y="1305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166852</xdr:rowOff>
    </xdr:from>
    <xdr:to>
      <xdr:col>6</xdr:col>
      <xdr:colOff>561975</xdr:colOff>
      <xdr:row>78</xdr:row>
      <xdr:rowOff>97002</xdr:rowOff>
    </xdr:to>
    <xdr:sp macro="" textlink="">
      <xdr:nvSpPr>
        <xdr:cNvPr id="194" name="円/楕円 193"/>
        <xdr:cNvSpPr/>
      </xdr:nvSpPr>
      <xdr:spPr>
        <a:xfrm>
          <a:off x="4584700" y="1336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145279</xdr:rowOff>
    </xdr:from>
    <xdr:ext cx="469744" cy="259045"/>
    <xdr:sp macro="" textlink="">
      <xdr:nvSpPr>
        <xdr:cNvPr id="195" name="維持補修費該当値テキスト"/>
        <xdr:cNvSpPr txBox="1"/>
      </xdr:nvSpPr>
      <xdr:spPr>
        <a:xfrm>
          <a:off x="4686300" y="1334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153175</xdr:rowOff>
    </xdr:from>
    <xdr:to>
      <xdr:col>5</xdr:col>
      <xdr:colOff>409575</xdr:colOff>
      <xdr:row>78</xdr:row>
      <xdr:rowOff>83325</xdr:rowOff>
    </xdr:to>
    <xdr:sp macro="" textlink="">
      <xdr:nvSpPr>
        <xdr:cNvPr id="196" name="円/楕円 195"/>
        <xdr:cNvSpPr/>
      </xdr:nvSpPr>
      <xdr:spPr>
        <a:xfrm>
          <a:off x="3746500" y="133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74452</xdr:rowOff>
    </xdr:from>
    <xdr:ext cx="469744" cy="259045"/>
    <xdr:sp macro="" textlink="">
      <xdr:nvSpPr>
        <xdr:cNvPr id="197" name="テキスト ボックス 196"/>
        <xdr:cNvSpPr txBox="1"/>
      </xdr:nvSpPr>
      <xdr:spPr>
        <a:xfrm>
          <a:off x="3562427" y="1344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14833</xdr:rowOff>
    </xdr:from>
    <xdr:to>
      <xdr:col>4</xdr:col>
      <xdr:colOff>206375</xdr:colOff>
      <xdr:row>78</xdr:row>
      <xdr:rowOff>116433</xdr:rowOff>
    </xdr:to>
    <xdr:sp macro="" textlink="">
      <xdr:nvSpPr>
        <xdr:cNvPr id="198" name="円/楕円 197"/>
        <xdr:cNvSpPr/>
      </xdr:nvSpPr>
      <xdr:spPr>
        <a:xfrm>
          <a:off x="2857500" y="1338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107560</xdr:rowOff>
    </xdr:from>
    <xdr:ext cx="469744" cy="259045"/>
    <xdr:sp macro="" textlink="">
      <xdr:nvSpPr>
        <xdr:cNvPr id="199" name="テキスト ボックス 198"/>
        <xdr:cNvSpPr txBox="1"/>
      </xdr:nvSpPr>
      <xdr:spPr>
        <a:xfrm>
          <a:off x="2673427" y="1348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27063</xdr:rowOff>
    </xdr:from>
    <xdr:to>
      <xdr:col>3</xdr:col>
      <xdr:colOff>3175</xdr:colOff>
      <xdr:row>78</xdr:row>
      <xdr:rowOff>128663</xdr:rowOff>
    </xdr:to>
    <xdr:sp macro="" textlink="">
      <xdr:nvSpPr>
        <xdr:cNvPr id="200" name="円/楕円 199"/>
        <xdr:cNvSpPr/>
      </xdr:nvSpPr>
      <xdr:spPr>
        <a:xfrm>
          <a:off x="1968500" y="1340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119790</xdr:rowOff>
    </xdr:from>
    <xdr:ext cx="469744" cy="259045"/>
    <xdr:sp macro="" textlink="">
      <xdr:nvSpPr>
        <xdr:cNvPr id="201" name="テキスト ボックス 200"/>
        <xdr:cNvSpPr txBox="1"/>
      </xdr:nvSpPr>
      <xdr:spPr>
        <a:xfrm>
          <a:off x="1784427" y="1349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160338</xdr:rowOff>
    </xdr:from>
    <xdr:to>
      <xdr:col>1</xdr:col>
      <xdr:colOff>485775</xdr:colOff>
      <xdr:row>78</xdr:row>
      <xdr:rowOff>90488</xdr:rowOff>
    </xdr:to>
    <xdr:sp macro="" textlink="">
      <xdr:nvSpPr>
        <xdr:cNvPr id="202" name="円/楕円 201"/>
        <xdr:cNvSpPr/>
      </xdr:nvSpPr>
      <xdr:spPr>
        <a:xfrm>
          <a:off x="1079500" y="1336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81615</xdr:rowOff>
    </xdr:from>
    <xdr:ext cx="469744" cy="259045"/>
    <xdr:sp macro="" textlink="">
      <xdr:nvSpPr>
        <xdr:cNvPr id="203" name="テキスト ボックス 202"/>
        <xdr:cNvSpPr txBox="1"/>
      </xdr:nvSpPr>
      <xdr:spPr>
        <a:xfrm>
          <a:off x="895427" y="1345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64585</xdr:rowOff>
    </xdr:from>
    <xdr:to>
      <xdr:col>6</xdr:col>
      <xdr:colOff>510540</xdr:colOff>
      <xdr:row>99</xdr:row>
      <xdr:rowOff>130136</xdr:rowOff>
    </xdr:to>
    <xdr:cxnSp macro="">
      <xdr:nvCxnSpPr>
        <xdr:cNvPr id="228" name="直線コネクタ 227"/>
        <xdr:cNvCxnSpPr/>
      </xdr:nvCxnSpPr>
      <xdr:spPr>
        <a:xfrm flipV="1">
          <a:off x="4633595" y="15666535"/>
          <a:ext cx="1270" cy="143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133963</xdr:rowOff>
    </xdr:from>
    <xdr:ext cx="534377" cy="259045"/>
    <xdr:sp macro="" textlink="">
      <xdr:nvSpPr>
        <xdr:cNvPr id="229" name="扶助費最小値テキスト"/>
        <xdr:cNvSpPr txBox="1"/>
      </xdr:nvSpPr>
      <xdr:spPr>
        <a:xfrm>
          <a:off x="4686300" y="171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35,502</a:t>
          </a:r>
          <a:endParaRPr kumimoji="1" lang="ja-JP" altLang="en-US" sz="1000" b="1">
            <a:latin typeface="ＭＳ Ｐゴシック"/>
          </a:endParaRPr>
        </a:p>
      </xdr:txBody>
    </xdr:sp>
    <xdr:clientData/>
  </xdr:oneCellAnchor>
  <xdr:twoCellAnchor>
    <xdr:from>
      <xdr:col>6</xdr:col>
      <xdr:colOff>422275</xdr:colOff>
      <xdr:row>99</xdr:row>
      <xdr:rowOff>130136</xdr:rowOff>
    </xdr:from>
    <xdr:to>
      <xdr:col>6</xdr:col>
      <xdr:colOff>600075</xdr:colOff>
      <xdr:row>99</xdr:row>
      <xdr:rowOff>130136</xdr:rowOff>
    </xdr:to>
    <xdr:cxnSp macro="">
      <xdr:nvCxnSpPr>
        <xdr:cNvPr id="230" name="直線コネクタ 229"/>
        <xdr:cNvCxnSpPr/>
      </xdr:nvCxnSpPr>
      <xdr:spPr>
        <a:xfrm>
          <a:off x="4546600" y="1710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11262</xdr:rowOff>
    </xdr:from>
    <xdr:ext cx="599010" cy="259045"/>
    <xdr:sp macro="" textlink="">
      <xdr:nvSpPr>
        <xdr:cNvPr id="231" name="扶助費最大値テキスト"/>
        <xdr:cNvSpPr txBox="1"/>
      </xdr:nvSpPr>
      <xdr:spPr>
        <a:xfrm>
          <a:off x="4686300" y="1544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110,943</a:t>
          </a:r>
          <a:endParaRPr kumimoji="1" lang="ja-JP" altLang="en-US" sz="1000" b="1">
            <a:latin typeface="ＭＳ Ｐゴシック"/>
          </a:endParaRPr>
        </a:p>
      </xdr:txBody>
    </xdr:sp>
    <xdr:clientData/>
  </xdr:oneCellAnchor>
  <xdr:twoCellAnchor>
    <xdr:from>
      <xdr:col>6</xdr:col>
      <xdr:colOff>422275</xdr:colOff>
      <xdr:row>91</xdr:row>
      <xdr:rowOff>64585</xdr:rowOff>
    </xdr:from>
    <xdr:to>
      <xdr:col>6</xdr:col>
      <xdr:colOff>600075</xdr:colOff>
      <xdr:row>91</xdr:row>
      <xdr:rowOff>64585</xdr:rowOff>
    </xdr:to>
    <xdr:cxnSp macro="">
      <xdr:nvCxnSpPr>
        <xdr:cNvPr id="232" name="直線コネクタ 231"/>
        <xdr:cNvCxnSpPr/>
      </xdr:nvCxnSpPr>
      <xdr:spPr>
        <a:xfrm>
          <a:off x="4546600" y="1566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170828</xdr:rowOff>
    </xdr:from>
    <xdr:to>
      <xdr:col>6</xdr:col>
      <xdr:colOff>511175</xdr:colOff>
      <xdr:row>95</xdr:row>
      <xdr:rowOff>22713</xdr:rowOff>
    </xdr:to>
    <xdr:cxnSp macro="">
      <xdr:nvCxnSpPr>
        <xdr:cNvPr id="233" name="直線コネクタ 232"/>
        <xdr:cNvCxnSpPr/>
      </xdr:nvCxnSpPr>
      <xdr:spPr>
        <a:xfrm flipV="1">
          <a:off x="3797300" y="16287128"/>
          <a:ext cx="838200" cy="2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96074</xdr:rowOff>
    </xdr:from>
    <xdr:ext cx="534377" cy="259045"/>
    <xdr:sp macro="" textlink="">
      <xdr:nvSpPr>
        <xdr:cNvPr id="234" name="扶助費平均値テキスト"/>
        <xdr:cNvSpPr txBox="1"/>
      </xdr:nvSpPr>
      <xdr:spPr>
        <a:xfrm>
          <a:off x="4686300" y="16555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117647</xdr:rowOff>
    </xdr:from>
    <xdr:to>
      <xdr:col>6</xdr:col>
      <xdr:colOff>561975</xdr:colOff>
      <xdr:row>97</xdr:row>
      <xdr:rowOff>47797</xdr:rowOff>
    </xdr:to>
    <xdr:sp macro="" textlink="">
      <xdr:nvSpPr>
        <xdr:cNvPr id="235" name="フローチャート : 判断 234"/>
        <xdr:cNvSpPr/>
      </xdr:nvSpPr>
      <xdr:spPr>
        <a:xfrm>
          <a:off x="45847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22713</xdr:rowOff>
    </xdr:from>
    <xdr:to>
      <xdr:col>5</xdr:col>
      <xdr:colOff>358775</xdr:colOff>
      <xdr:row>95</xdr:row>
      <xdr:rowOff>128460</xdr:rowOff>
    </xdr:to>
    <xdr:cxnSp macro="">
      <xdr:nvCxnSpPr>
        <xdr:cNvPr id="236" name="直線コネクタ 235"/>
        <xdr:cNvCxnSpPr/>
      </xdr:nvCxnSpPr>
      <xdr:spPr>
        <a:xfrm flipV="1">
          <a:off x="2908300" y="16310463"/>
          <a:ext cx="889000" cy="10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168796</xdr:rowOff>
    </xdr:from>
    <xdr:to>
      <xdr:col>5</xdr:col>
      <xdr:colOff>409575</xdr:colOff>
      <xdr:row>97</xdr:row>
      <xdr:rowOff>98946</xdr:rowOff>
    </xdr:to>
    <xdr:sp macro="" textlink="">
      <xdr:nvSpPr>
        <xdr:cNvPr id="237" name="フローチャート : 判断 236"/>
        <xdr:cNvSpPr/>
      </xdr:nvSpPr>
      <xdr:spPr>
        <a:xfrm>
          <a:off x="3746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90073</xdr:rowOff>
    </xdr:from>
    <xdr:ext cx="534377" cy="259045"/>
    <xdr:sp macro="" textlink="">
      <xdr:nvSpPr>
        <xdr:cNvPr id="238" name="テキスト ボックス 237"/>
        <xdr:cNvSpPr txBox="1"/>
      </xdr:nvSpPr>
      <xdr:spPr>
        <a:xfrm>
          <a:off x="3530111" y="167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128460</xdr:rowOff>
    </xdr:from>
    <xdr:to>
      <xdr:col>4</xdr:col>
      <xdr:colOff>155575</xdr:colOff>
      <xdr:row>96</xdr:row>
      <xdr:rowOff>34640</xdr:rowOff>
    </xdr:to>
    <xdr:cxnSp macro="">
      <xdr:nvCxnSpPr>
        <xdr:cNvPr id="239" name="直線コネクタ 238"/>
        <xdr:cNvCxnSpPr/>
      </xdr:nvCxnSpPr>
      <xdr:spPr>
        <a:xfrm flipV="1">
          <a:off x="2019300" y="16416210"/>
          <a:ext cx="889000" cy="7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81890</xdr:rowOff>
    </xdr:from>
    <xdr:to>
      <xdr:col>4</xdr:col>
      <xdr:colOff>206375</xdr:colOff>
      <xdr:row>98</xdr:row>
      <xdr:rowOff>12040</xdr:rowOff>
    </xdr:to>
    <xdr:sp macro="" textlink="">
      <xdr:nvSpPr>
        <xdr:cNvPr id="240" name="フローチャート : 判断 239"/>
        <xdr:cNvSpPr/>
      </xdr:nvSpPr>
      <xdr:spPr>
        <a:xfrm>
          <a:off x="2857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3167</xdr:rowOff>
    </xdr:from>
    <xdr:ext cx="534377" cy="259045"/>
    <xdr:sp macro="" textlink="">
      <xdr:nvSpPr>
        <xdr:cNvPr id="241" name="テキスト ボックス 240"/>
        <xdr:cNvSpPr txBox="1"/>
      </xdr:nvSpPr>
      <xdr:spPr>
        <a:xfrm>
          <a:off x="2641111" y="168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30220</xdr:rowOff>
    </xdr:from>
    <xdr:to>
      <xdr:col>2</xdr:col>
      <xdr:colOff>638175</xdr:colOff>
      <xdr:row>96</xdr:row>
      <xdr:rowOff>34640</xdr:rowOff>
    </xdr:to>
    <xdr:cxnSp macro="">
      <xdr:nvCxnSpPr>
        <xdr:cNvPr id="242" name="直線コネクタ 241"/>
        <xdr:cNvCxnSpPr/>
      </xdr:nvCxnSpPr>
      <xdr:spPr>
        <a:xfrm>
          <a:off x="1130300" y="16489420"/>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116542</xdr:rowOff>
    </xdr:from>
    <xdr:to>
      <xdr:col>3</xdr:col>
      <xdr:colOff>3175</xdr:colOff>
      <xdr:row>98</xdr:row>
      <xdr:rowOff>46692</xdr:rowOff>
    </xdr:to>
    <xdr:sp macro="" textlink="">
      <xdr:nvSpPr>
        <xdr:cNvPr id="243" name="フローチャート : 判断 242"/>
        <xdr:cNvSpPr/>
      </xdr:nvSpPr>
      <xdr:spPr>
        <a:xfrm>
          <a:off x="1968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37819</xdr:rowOff>
    </xdr:from>
    <xdr:ext cx="534377" cy="259045"/>
    <xdr:sp macro="" textlink="">
      <xdr:nvSpPr>
        <xdr:cNvPr id="244" name="テキスト ボックス 243"/>
        <xdr:cNvSpPr txBox="1"/>
      </xdr:nvSpPr>
      <xdr:spPr>
        <a:xfrm>
          <a:off x="1752111" y="1683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109589</xdr:rowOff>
    </xdr:from>
    <xdr:to>
      <xdr:col>1</xdr:col>
      <xdr:colOff>485775</xdr:colOff>
      <xdr:row>98</xdr:row>
      <xdr:rowOff>39739</xdr:rowOff>
    </xdr:to>
    <xdr:sp macro="" textlink="">
      <xdr:nvSpPr>
        <xdr:cNvPr id="245" name="フローチャート : 判断 244"/>
        <xdr:cNvSpPr/>
      </xdr:nvSpPr>
      <xdr:spPr>
        <a:xfrm>
          <a:off x="1079500" y="1674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30866</xdr:rowOff>
    </xdr:from>
    <xdr:ext cx="534377" cy="259045"/>
    <xdr:sp macro="" textlink="">
      <xdr:nvSpPr>
        <xdr:cNvPr id="246" name="テキスト ボックス 245"/>
        <xdr:cNvSpPr txBox="1"/>
      </xdr:nvSpPr>
      <xdr:spPr>
        <a:xfrm>
          <a:off x="863111" y="1683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120028</xdr:rowOff>
    </xdr:from>
    <xdr:to>
      <xdr:col>6</xdr:col>
      <xdr:colOff>561975</xdr:colOff>
      <xdr:row>95</xdr:row>
      <xdr:rowOff>50178</xdr:rowOff>
    </xdr:to>
    <xdr:sp macro="" textlink="">
      <xdr:nvSpPr>
        <xdr:cNvPr id="252" name="円/楕円 251"/>
        <xdr:cNvSpPr/>
      </xdr:nvSpPr>
      <xdr:spPr>
        <a:xfrm>
          <a:off x="4584700" y="1623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142905</xdr:rowOff>
    </xdr:from>
    <xdr:ext cx="534377" cy="259045"/>
    <xdr:sp macro="" textlink="">
      <xdr:nvSpPr>
        <xdr:cNvPr id="253" name="扶助費該当値テキスト"/>
        <xdr:cNvSpPr txBox="1"/>
      </xdr:nvSpPr>
      <xdr:spPr>
        <a:xfrm>
          <a:off x="4686300" y="1608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78,366</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143363</xdr:rowOff>
    </xdr:from>
    <xdr:to>
      <xdr:col>5</xdr:col>
      <xdr:colOff>409575</xdr:colOff>
      <xdr:row>95</xdr:row>
      <xdr:rowOff>73513</xdr:rowOff>
    </xdr:to>
    <xdr:sp macro="" textlink="">
      <xdr:nvSpPr>
        <xdr:cNvPr id="254" name="円/楕円 253"/>
        <xdr:cNvSpPr/>
      </xdr:nvSpPr>
      <xdr:spPr>
        <a:xfrm>
          <a:off x="3746500" y="1625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90040</xdr:rowOff>
    </xdr:from>
    <xdr:ext cx="534377" cy="259045"/>
    <xdr:sp macro="" textlink="">
      <xdr:nvSpPr>
        <xdr:cNvPr id="255" name="テキスト ボックス 254"/>
        <xdr:cNvSpPr txBox="1"/>
      </xdr:nvSpPr>
      <xdr:spPr>
        <a:xfrm>
          <a:off x="3530111" y="1603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77,141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77660</xdr:rowOff>
    </xdr:from>
    <xdr:to>
      <xdr:col>4</xdr:col>
      <xdr:colOff>206375</xdr:colOff>
      <xdr:row>96</xdr:row>
      <xdr:rowOff>7810</xdr:rowOff>
    </xdr:to>
    <xdr:sp macro="" textlink="">
      <xdr:nvSpPr>
        <xdr:cNvPr id="256" name="円/楕円 255"/>
        <xdr:cNvSpPr/>
      </xdr:nvSpPr>
      <xdr:spPr>
        <a:xfrm>
          <a:off x="2857500" y="1636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24337</xdr:rowOff>
    </xdr:from>
    <xdr:ext cx="534377" cy="259045"/>
    <xdr:sp macro="" textlink="">
      <xdr:nvSpPr>
        <xdr:cNvPr id="257" name="テキスト ボックス 256"/>
        <xdr:cNvSpPr txBox="1"/>
      </xdr:nvSpPr>
      <xdr:spPr>
        <a:xfrm>
          <a:off x="2641111" y="1614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71,590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155290</xdr:rowOff>
    </xdr:from>
    <xdr:to>
      <xdr:col>3</xdr:col>
      <xdr:colOff>3175</xdr:colOff>
      <xdr:row>96</xdr:row>
      <xdr:rowOff>85440</xdr:rowOff>
    </xdr:to>
    <xdr:sp macro="" textlink="">
      <xdr:nvSpPr>
        <xdr:cNvPr id="258" name="円/楕円 257"/>
        <xdr:cNvSpPr/>
      </xdr:nvSpPr>
      <xdr:spPr>
        <a:xfrm>
          <a:off x="1968500" y="164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101967</xdr:rowOff>
    </xdr:from>
    <xdr:ext cx="534377" cy="259045"/>
    <xdr:sp macro="" textlink="">
      <xdr:nvSpPr>
        <xdr:cNvPr id="259" name="テキスト ボックス 258"/>
        <xdr:cNvSpPr txBox="1"/>
      </xdr:nvSpPr>
      <xdr:spPr>
        <a:xfrm>
          <a:off x="1752111" y="1621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67,515</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150870</xdr:rowOff>
    </xdr:from>
    <xdr:to>
      <xdr:col>1</xdr:col>
      <xdr:colOff>485775</xdr:colOff>
      <xdr:row>96</xdr:row>
      <xdr:rowOff>81020</xdr:rowOff>
    </xdr:to>
    <xdr:sp macro="" textlink="">
      <xdr:nvSpPr>
        <xdr:cNvPr id="260" name="円/楕円 259"/>
        <xdr:cNvSpPr/>
      </xdr:nvSpPr>
      <xdr:spPr>
        <a:xfrm>
          <a:off x="1079500" y="164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97547</xdr:rowOff>
    </xdr:from>
    <xdr:ext cx="534377" cy="259045"/>
    <xdr:sp macro="" textlink="">
      <xdr:nvSpPr>
        <xdr:cNvPr id="261" name="テキスト ボックス 260"/>
        <xdr:cNvSpPr txBox="1"/>
      </xdr:nvSpPr>
      <xdr:spPr>
        <a:xfrm>
          <a:off x="863111" y="1621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67,747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46372</xdr:rowOff>
    </xdr:from>
    <xdr:to>
      <xdr:col>15</xdr:col>
      <xdr:colOff>180340</xdr:colOff>
      <xdr:row>37</xdr:row>
      <xdr:rowOff>157938</xdr:rowOff>
    </xdr:to>
    <xdr:cxnSp macro="">
      <xdr:nvCxnSpPr>
        <xdr:cNvPr id="283" name="直線コネクタ 282"/>
        <xdr:cNvCxnSpPr/>
      </xdr:nvCxnSpPr>
      <xdr:spPr>
        <a:xfrm flipV="1">
          <a:off x="10475595" y="5361322"/>
          <a:ext cx="1270" cy="114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161765</xdr:rowOff>
    </xdr:from>
    <xdr:ext cx="534377" cy="259045"/>
    <xdr:sp macro="" textlink="">
      <xdr:nvSpPr>
        <xdr:cNvPr id="284" name="補助費等最小値テキスト"/>
        <xdr:cNvSpPr txBox="1"/>
      </xdr:nvSpPr>
      <xdr:spPr>
        <a:xfrm>
          <a:off x="10528300" y="650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33,511</a:t>
          </a:r>
          <a:endParaRPr kumimoji="1" lang="ja-JP" altLang="en-US" sz="1000" b="1">
            <a:latin typeface="ＭＳ Ｐゴシック"/>
          </a:endParaRPr>
        </a:p>
      </xdr:txBody>
    </xdr:sp>
    <xdr:clientData/>
  </xdr:oneCellAnchor>
  <xdr:twoCellAnchor>
    <xdr:from>
      <xdr:col>15</xdr:col>
      <xdr:colOff>92075</xdr:colOff>
      <xdr:row>37</xdr:row>
      <xdr:rowOff>157938</xdr:rowOff>
    </xdr:from>
    <xdr:to>
      <xdr:col>15</xdr:col>
      <xdr:colOff>269875</xdr:colOff>
      <xdr:row>37</xdr:row>
      <xdr:rowOff>157938</xdr:rowOff>
    </xdr:to>
    <xdr:cxnSp macro="">
      <xdr:nvCxnSpPr>
        <xdr:cNvPr id="285" name="直線コネクタ 284"/>
        <xdr:cNvCxnSpPr/>
      </xdr:nvCxnSpPr>
      <xdr:spPr>
        <a:xfrm>
          <a:off x="10388600" y="650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164499</xdr:rowOff>
    </xdr:from>
    <xdr:ext cx="599010" cy="259045"/>
    <xdr:sp macro="" textlink="">
      <xdr:nvSpPr>
        <xdr:cNvPr id="286" name="補助費等最大値テキスト"/>
        <xdr:cNvSpPr txBox="1"/>
      </xdr:nvSpPr>
      <xdr:spPr>
        <a:xfrm>
          <a:off x="10528300" y="513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282,913</a:t>
          </a:r>
          <a:endParaRPr kumimoji="1" lang="ja-JP" altLang="en-US" sz="1000" b="1">
            <a:latin typeface="ＭＳ Ｐゴシック"/>
          </a:endParaRPr>
        </a:p>
      </xdr:txBody>
    </xdr:sp>
    <xdr:clientData/>
  </xdr:oneCellAnchor>
  <xdr:twoCellAnchor>
    <xdr:from>
      <xdr:col>15</xdr:col>
      <xdr:colOff>92075</xdr:colOff>
      <xdr:row>31</xdr:row>
      <xdr:rowOff>46372</xdr:rowOff>
    </xdr:from>
    <xdr:to>
      <xdr:col>15</xdr:col>
      <xdr:colOff>269875</xdr:colOff>
      <xdr:row>31</xdr:row>
      <xdr:rowOff>46372</xdr:rowOff>
    </xdr:to>
    <xdr:cxnSp macro="">
      <xdr:nvCxnSpPr>
        <xdr:cNvPr id="287" name="直線コネクタ 286"/>
        <xdr:cNvCxnSpPr/>
      </xdr:nvCxnSpPr>
      <xdr:spPr>
        <a:xfrm>
          <a:off x="10388600" y="536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148058</xdr:rowOff>
    </xdr:from>
    <xdr:to>
      <xdr:col>15</xdr:col>
      <xdr:colOff>180975</xdr:colOff>
      <xdr:row>36</xdr:row>
      <xdr:rowOff>19877</xdr:rowOff>
    </xdr:to>
    <xdr:cxnSp macro="">
      <xdr:nvCxnSpPr>
        <xdr:cNvPr id="288" name="直線コネクタ 287"/>
        <xdr:cNvCxnSpPr/>
      </xdr:nvCxnSpPr>
      <xdr:spPr>
        <a:xfrm>
          <a:off x="9639300" y="6148808"/>
          <a:ext cx="838200" cy="4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151297</xdr:rowOff>
    </xdr:from>
    <xdr:ext cx="599010" cy="259045"/>
    <xdr:sp macro="" textlink="">
      <xdr:nvSpPr>
        <xdr:cNvPr id="289" name="補助費等平均値テキスト"/>
        <xdr:cNvSpPr txBox="1"/>
      </xdr:nvSpPr>
      <xdr:spPr>
        <a:xfrm>
          <a:off x="10528300" y="5980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128420</xdr:rowOff>
    </xdr:from>
    <xdr:to>
      <xdr:col>15</xdr:col>
      <xdr:colOff>231775</xdr:colOff>
      <xdr:row>36</xdr:row>
      <xdr:rowOff>58570</xdr:rowOff>
    </xdr:to>
    <xdr:sp macro="" textlink="">
      <xdr:nvSpPr>
        <xdr:cNvPr id="290" name="フローチャート : 判断 289"/>
        <xdr:cNvSpPr/>
      </xdr:nvSpPr>
      <xdr:spPr>
        <a:xfrm>
          <a:off x="104267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148058</xdr:rowOff>
    </xdr:from>
    <xdr:to>
      <xdr:col>14</xdr:col>
      <xdr:colOff>28575</xdr:colOff>
      <xdr:row>36</xdr:row>
      <xdr:rowOff>41685</xdr:rowOff>
    </xdr:to>
    <xdr:cxnSp macro="">
      <xdr:nvCxnSpPr>
        <xdr:cNvPr id="291" name="直線コネクタ 290"/>
        <xdr:cNvCxnSpPr/>
      </xdr:nvCxnSpPr>
      <xdr:spPr>
        <a:xfrm flipV="1">
          <a:off x="8750300" y="6148808"/>
          <a:ext cx="889000" cy="6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15048</xdr:rowOff>
    </xdr:from>
    <xdr:to>
      <xdr:col>14</xdr:col>
      <xdr:colOff>79375</xdr:colOff>
      <xdr:row>36</xdr:row>
      <xdr:rowOff>116648</xdr:rowOff>
    </xdr:to>
    <xdr:sp macro="" textlink="">
      <xdr:nvSpPr>
        <xdr:cNvPr id="292" name="フローチャート : 判断 291"/>
        <xdr:cNvSpPr/>
      </xdr:nvSpPr>
      <xdr:spPr>
        <a:xfrm>
          <a:off x="9588500" y="618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107775</xdr:rowOff>
    </xdr:from>
    <xdr:ext cx="534377" cy="259045"/>
    <xdr:sp macro="" textlink="">
      <xdr:nvSpPr>
        <xdr:cNvPr id="293" name="テキスト ボックス 292"/>
        <xdr:cNvSpPr txBox="1"/>
      </xdr:nvSpPr>
      <xdr:spPr>
        <a:xfrm>
          <a:off x="9372111" y="62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41685</xdr:rowOff>
    </xdr:from>
    <xdr:to>
      <xdr:col>12</xdr:col>
      <xdr:colOff>511175</xdr:colOff>
      <xdr:row>36</xdr:row>
      <xdr:rowOff>82422</xdr:rowOff>
    </xdr:to>
    <xdr:cxnSp macro="">
      <xdr:nvCxnSpPr>
        <xdr:cNvPr id="294" name="直線コネクタ 293"/>
        <xdr:cNvCxnSpPr/>
      </xdr:nvCxnSpPr>
      <xdr:spPr>
        <a:xfrm flipV="1">
          <a:off x="7861300" y="6213885"/>
          <a:ext cx="889000" cy="4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40053</xdr:rowOff>
    </xdr:from>
    <xdr:to>
      <xdr:col>12</xdr:col>
      <xdr:colOff>561975</xdr:colOff>
      <xdr:row>36</xdr:row>
      <xdr:rowOff>141653</xdr:rowOff>
    </xdr:to>
    <xdr:sp macro="" textlink="">
      <xdr:nvSpPr>
        <xdr:cNvPr id="295" name="フローチャート : 判断 294"/>
        <xdr:cNvSpPr/>
      </xdr:nvSpPr>
      <xdr:spPr>
        <a:xfrm>
          <a:off x="8699500" y="621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132780</xdr:rowOff>
    </xdr:from>
    <xdr:ext cx="534377" cy="259045"/>
    <xdr:sp macro="" textlink="">
      <xdr:nvSpPr>
        <xdr:cNvPr id="296" name="テキスト ボックス 295"/>
        <xdr:cNvSpPr txBox="1"/>
      </xdr:nvSpPr>
      <xdr:spPr>
        <a:xfrm>
          <a:off x="8483111" y="63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82422</xdr:rowOff>
    </xdr:from>
    <xdr:to>
      <xdr:col>11</xdr:col>
      <xdr:colOff>307975</xdr:colOff>
      <xdr:row>36</xdr:row>
      <xdr:rowOff>90926</xdr:rowOff>
    </xdr:to>
    <xdr:cxnSp macro="">
      <xdr:nvCxnSpPr>
        <xdr:cNvPr id="297" name="直線コネクタ 296"/>
        <xdr:cNvCxnSpPr/>
      </xdr:nvCxnSpPr>
      <xdr:spPr>
        <a:xfrm flipV="1">
          <a:off x="6972300" y="6254622"/>
          <a:ext cx="889000" cy="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48808</xdr:rowOff>
    </xdr:from>
    <xdr:to>
      <xdr:col>11</xdr:col>
      <xdr:colOff>358775</xdr:colOff>
      <xdr:row>36</xdr:row>
      <xdr:rowOff>150408</xdr:rowOff>
    </xdr:to>
    <xdr:sp macro="" textlink="">
      <xdr:nvSpPr>
        <xdr:cNvPr id="298" name="フローチャート : 判断 297"/>
        <xdr:cNvSpPr/>
      </xdr:nvSpPr>
      <xdr:spPr>
        <a:xfrm>
          <a:off x="7810500" y="622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141535</xdr:rowOff>
    </xdr:from>
    <xdr:ext cx="534377" cy="259045"/>
    <xdr:sp macro="" textlink="">
      <xdr:nvSpPr>
        <xdr:cNvPr id="299" name="テキスト ボックス 298"/>
        <xdr:cNvSpPr txBox="1"/>
      </xdr:nvSpPr>
      <xdr:spPr>
        <a:xfrm>
          <a:off x="7594111" y="631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69885</xdr:rowOff>
    </xdr:from>
    <xdr:to>
      <xdr:col>10</xdr:col>
      <xdr:colOff>155575</xdr:colOff>
      <xdr:row>37</xdr:row>
      <xdr:rowOff>35</xdr:rowOff>
    </xdr:to>
    <xdr:sp macro="" textlink="">
      <xdr:nvSpPr>
        <xdr:cNvPr id="300" name="フローチャート : 判断 299"/>
        <xdr:cNvSpPr/>
      </xdr:nvSpPr>
      <xdr:spPr>
        <a:xfrm>
          <a:off x="6921500" y="624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162612</xdr:rowOff>
    </xdr:from>
    <xdr:ext cx="534377" cy="259045"/>
    <xdr:sp macro="" textlink="">
      <xdr:nvSpPr>
        <xdr:cNvPr id="301" name="テキスト ボックス 300"/>
        <xdr:cNvSpPr txBox="1"/>
      </xdr:nvSpPr>
      <xdr:spPr>
        <a:xfrm>
          <a:off x="6705111" y="633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140527</xdr:rowOff>
    </xdr:from>
    <xdr:to>
      <xdr:col>15</xdr:col>
      <xdr:colOff>231775</xdr:colOff>
      <xdr:row>36</xdr:row>
      <xdr:rowOff>70677</xdr:rowOff>
    </xdr:to>
    <xdr:sp macro="" textlink="">
      <xdr:nvSpPr>
        <xdr:cNvPr id="307" name="円/楕円 306"/>
        <xdr:cNvSpPr/>
      </xdr:nvSpPr>
      <xdr:spPr>
        <a:xfrm>
          <a:off x="10426700" y="614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118954</xdr:rowOff>
    </xdr:from>
    <xdr:ext cx="599010" cy="259045"/>
    <xdr:sp macro="" textlink="">
      <xdr:nvSpPr>
        <xdr:cNvPr id="308" name="補助費等該当値テキスト"/>
        <xdr:cNvSpPr txBox="1"/>
      </xdr:nvSpPr>
      <xdr:spPr>
        <a:xfrm>
          <a:off x="10528300" y="611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101,208</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97258</xdr:rowOff>
    </xdr:from>
    <xdr:to>
      <xdr:col>14</xdr:col>
      <xdr:colOff>79375</xdr:colOff>
      <xdr:row>36</xdr:row>
      <xdr:rowOff>27408</xdr:rowOff>
    </xdr:to>
    <xdr:sp macro="" textlink="">
      <xdr:nvSpPr>
        <xdr:cNvPr id="309" name="円/楕円 308"/>
        <xdr:cNvSpPr/>
      </xdr:nvSpPr>
      <xdr:spPr>
        <a:xfrm>
          <a:off x="9588500" y="609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43935</xdr:rowOff>
    </xdr:from>
    <xdr:ext cx="599010" cy="259045"/>
    <xdr:sp macro="" textlink="">
      <xdr:nvSpPr>
        <xdr:cNvPr id="310" name="テキスト ボックス 309"/>
        <xdr:cNvSpPr txBox="1"/>
      </xdr:nvSpPr>
      <xdr:spPr>
        <a:xfrm>
          <a:off x="9339794" y="587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110,672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162335</xdr:rowOff>
    </xdr:from>
    <xdr:to>
      <xdr:col>12</xdr:col>
      <xdr:colOff>561975</xdr:colOff>
      <xdr:row>36</xdr:row>
      <xdr:rowOff>92485</xdr:rowOff>
    </xdr:to>
    <xdr:sp macro="" textlink="">
      <xdr:nvSpPr>
        <xdr:cNvPr id="311" name="円/楕円 310"/>
        <xdr:cNvSpPr/>
      </xdr:nvSpPr>
      <xdr:spPr>
        <a:xfrm>
          <a:off x="8699500" y="616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109012</xdr:rowOff>
    </xdr:from>
    <xdr:ext cx="534377" cy="259045"/>
    <xdr:sp macro="" textlink="">
      <xdr:nvSpPr>
        <xdr:cNvPr id="312" name="テキスト ボックス 311"/>
        <xdr:cNvSpPr txBox="1"/>
      </xdr:nvSpPr>
      <xdr:spPr>
        <a:xfrm>
          <a:off x="8483111" y="593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96,438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31622</xdr:rowOff>
    </xdr:from>
    <xdr:to>
      <xdr:col>11</xdr:col>
      <xdr:colOff>358775</xdr:colOff>
      <xdr:row>36</xdr:row>
      <xdr:rowOff>133222</xdr:rowOff>
    </xdr:to>
    <xdr:sp macro="" textlink="">
      <xdr:nvSpPr>
        <xdr:cNvPr id="313" name="円/楕円 312"/>
        <xdr:cNvSpPr/>
      </xdr:nvSpPr>
      <xdr:spPr>
        <a:xfrm>
          <a:off x="7810500" y="620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149749</xdr:rowOff>
    </xdr:from>
    <xdr:ext cx="534377" cy="259045"/>
    <xdr:sp macro="" textlink="">
      <xdr:nvSpPr>
        <xdr:cNvPr id="314" name="テキスト ボックス 313"/>
        <xdr:cNvSpPr txBox="1"/>
      </xdr:nvSpPr>
      <xdr:spPr>
        <a:xfrm>
          <a:off x="7594111" y="597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87,528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40126</xdr:rowOff>
    </xdr:from>
    <xdr:to>
      <xdr:col>10</xdr:col>
      <xdr:colOff>155575</xdr:colOff>
      <xdr:row>36</xdr:row>
      <xdr:rowOff>141726</xdr:rowOff>
    </xdr:to>
    <xdr:sp macro="" textlink="">
      <xdr:nvSpPr>
        <xdr:cNvPr id="315" name="円/楕円 314"/>
        <xdr:cNvSpPr/>
      </xdr:nvSpPr>
      <xdr:spPr>
        <a:xfrm>
          <a:off x="6921500" y="621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158253</xdr:rowOff>
    </xdr:from>
    <xdr:ext cx="534377" cy="259045"/>
    <xdr:sp macro="" textlink="">
      <xdr:nvSpPr>
        <xdr:cNvPr id="316" name="テキスト ボックス 315"/>
        <xdr:cNvSpPr txBox="1"/>
      </xdr:nvSpPr>
      <xdr:spPr>
        <a:xfrm>
          <a:off x="6705111" y="598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85,668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138534</xdr:rowOff>
    </xdr:from>
    <xdr:to>
      <xdr:col>15</xdr:col>
      <xdr:colOff>180340</xdr:colOff>
      <xdr:row>59</xdr:row>
      <xdr:rowOff>4090</xdr:rowOff>
    </xdr:to>
    <xdr:cxnSp macro="">
      <xdr:nvCxnSpPr>
        <xdr:cNvPr id="340" name="直線コネクタ 339"/>
        <xdr:cNvCxnSpPr/>
      </xdr:nvCxnSpPr>
      <xdr:spPr>
        <a:xfrm flipV="1">
          <a:off x="10475595" y="8711034"/>
          <a:ext cx="1270" cy="140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7917</xdr:rowOff>
    </xdr:from>
    <xdr:ext cx="534377" cy="259045"/>
    <xdr:sp macro="" textlink="">
      <xdr:nvSpPr>
        <xdr:cNvPr id="341" name="普通建設事業費最小値テキスト"/>
        <xdr:cNvSpPr txBox="1"/>
      </xdr:nvSpPr>
      <xdr:spPr>
        <a:xfrm>
          <a:off x="10528300" y="1012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10,593</a:t>
          </a:r>
          <a:endParaRPr kumimoji="1" lang="ja-JP" altLang="en-US" sz="1000" b="1">
            <a:latin typeface="ＭＳ Ｐゴシック"/>
          </a:endParaRPr>
        </a:p>
      </xdr:txBody>
    </xdr:sp>
    <xdr:clientData/>
  </xdr:oneCellAnchor>
  <xdr:twoCellAnchor>
    <xdr:from>
      <xdr:col>15</xdr:col>
      <xdr:colOff>92075</xdr:colOff>
      <xdr:row>59</xdr:row>
      <xdr:rowOff>4090</xdr:rowOff>
    </xdr:from>
    <xdr:to>
      <xdr:col>15</xdr:col>
      <xdr:colOff>269875</xdr:colOff>
      <xdr:row>59</xdr:row>
      <xdr:rowOff>4090</xdr:rowOff>
    </xdr:to>
    <xdr:cxnSp macro="">
      <xdr:nvCxnSpPr>
        <xdr:cNvPr id="342" name="直線コネクタ 341"/>
        <xdr:cNvCxnSpPr/>
      </xdr:nvCxnSpPr>
      <xdr:spPr>
        <a:xfrm>
          <a:off x="10388600" y="1011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85211</xdr:rowOff>
    </xdr:from>
    <xdr:ext cx="599010" cy="259045"/>
    <xdr:sp macro="" textlink="">
      <xdr:nvSpPr>
        <xdr:cNvPr id="343" name="普通建設事業費最大値テキスト"/>
        <xdr:cNvSpPr txBox="1"/>
      </xdr:nvSpPr>
      <xdr:spPr>
        <a:xfrm>
          <a:off x="10528300" y="848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380,306</a:t>
          </a:r>
          <a:endParaRPr kumimoji="1" lang="ja-JP" altLang="en-US" sz="1000" b="1">
            <a:latin typeface="ＭＳ Ｐゴシック"/>
          </a:endParaRPr>
        </a:p>
      </xdr:txBody>
    </xdr:sp>
    <xdr:clientData/>
  </xdr:oneCellAnchor>
  <xdr:twoCellAnchor>
    <xdr:from>
      <xdr:col>15</xdr:col>
      <xdr:colOff>92075</xdr:colOff>
      <xdr:row>50</xdr:row>
      <xdr:rowOff>138534</xdr:rowOff>
    </xdr:from>
    <xdr:to>
      <xdr:col>15</xdr:col>
      <xdr:colOff>269875</xdr:colOff>
      <xdr:row>50</xdr:row>
      <xdr:rowOff>138534</xdr:rowOff>
    </xdr:to>
    <xdr:cxnSp macro="">
      <xdr:nvCxnSpPr>
        <xdr:cNvPr id="344" name="直線コネクタ 343"/>
        <xdr:cNvCxnSpPr/>
      </xdr:nvCxnSpPr>
      <xdr:spPr>
        <a:xfrm>
          <a:off x="10388600" y="871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70103</xdr:rowOff>
    </xdr:from>
    <xdr:to>
      <xdr:col>15</xdr:col>
      <xdr:colOff>180975</xdr:colOff>
      <xdr:row>56</xdr:row>
      <xdr:rowOff>116166</xdr:rowOff>
    </xdr:to>
    <xdr:cxnSp macro="">
      <xdr:nvCxnSpPr>
        <xdr:cNvPr id="345" name="直線コネクタ 344"/>
        <xdr:cNvCxnSpPr/>
      </xdr:nvCxnSpPr>
      <xdr:spPr>
        <a:xfrm>
          <a:off x="9639300" y="9671303"/>
          <a:ext cx="838200" cy="4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67632</xdr:rowOff>
    </xdr:from>
    <xdr:ext cx="599010" cy="259045"/>
    <xdr:sp macro="" textlink="">
      <xdr:nvSpPr>
        <xdr:cNvPr id="346" name="普通建設事業費平均値テキスト"/>
        <xdr:cNvSpPr txBox="1"/>
      </xdr:nvSpPr>
      <xdr:spPr>
        <a:xfrm>
          <a:off x="10528300" y="966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89205</xdr:rowOff>
    </xdr:from>
    <xdr:to>
      <xdr:col>15</xdr:col>
      <xdr:colOff>231775</xdr:colOff>
      <xdr:row>57</xdr:row>
      <xdr:rowOff>19355</xdr:rowOff>
    </xdr:to>
    <xdr:sp macro="" textlink="">
      <xdr:nvSpPr>
        <xdr:cNvPr id="347" name="フローチャート : 判断 346"/>
        <xdr:cNvSpPr/>
      </xdr:nvSpPr>
      <xdr:spPr>
        <a:xfrm>
          <a:off x="10426700" y="96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70103</xdr:rowOff>
    </xdr:from>
    <xdr:to>
      <xdr:col>14</xdr:col>
      <xdr:colOff>28575</xdr:colOff>
      <xdr:row>56</xdr:row>
      <xdr:rowOff>139483</xdr:rowOff>
    </xdr:to>
    <xdr:cxnSp macro="">
      <xdr:nvCxnSpPr>
        <xdr:cNvPr id="348" name="直線コネクタ 347"/>
        <xdr:cNvCxnSpPr/>
      </xdr:nvCxnSpPr>
      <xdr:spPr>
        <a:xfrm flipV="1">
          <a:off x="8750300" y="9671303"/>
          <a:ext cx="889000" cy="6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52000</xdr:rowOff>
    </xdr:from>
    <xdr:to>
      <xdr:col>14</xdr:col>
      <xdr:colOff>79375</xdr:colOff>
      <xdr:row>56</xdr:row>
      <xdr:rowOff>153600</xdr:rowOff>
    </xdr:to>
    <xdr:sp macro="" textlink="">
      <xdr:nvSpPr>
        <xdr:cNvPr id="349" name="フローチャート : 判断 348"/>
        <xdr:cNvSpPr/>
      </xdr:nvSpPr>
      <xdr:spPr>
        <a:xfrm>
          <a:off x="9588500" y="96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144727</xdr:rowOff>
    </xdr:from>
    <xdr:ext cx="599010" cy="259045"/>
    <xdr:sp macro="" textlink="">
      <xdr:nvSpPr>
        <xdr:cNvPr id="350" name="テキスト ボックス 349"/>
        <xdr:cNvSpPr txBox="1"/>
      </xdr:nvSpPr>
      <xdr:spPr>
        <a:xfrm>
          <a:off x="9339794" y="974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69367</xdr:rowOff>
    </xdr:from>
    <xdr:to>
      <xdr:col>12</xdr:col>
      <xdr:colOff>511175</xdr:colOff>
      <xdr:row>56</xdr:row>
      <xdr:rowOff>139483</xdr:rowOff>
    </xdr:to>
    <xdr:cxnSp macro="">
      <xdr:nvCxnSpPr>
        <xdr:cNvPr id="351" name="直線コネクタ 350"/>
        <xdr:cNvCxnSpPr/>
      </xdr:nvCxnSpPr>
      <xdr:spPr>
        <a:xfrm>
          <a:off x="7861300" y="9670567"/>
          <a:ext cx="889000" cy="7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52042</xdr:rowOff>
    </xdr:from>
    <xdr:to>
      <xdr:col>12</xdr:col>
      <xdr:colOff>561975</xdr:colOff>
      <xdr:row>56</xdr:row>
      <xdr:rowOff>153642</xdr:rowOff>
    </xdr:to>
    <xdr:sp macro="" textlink="">
      <xdr:nvSpPr>
        <xdr:cNvPr id="352" name="フローチャート : 判断 351"/>
        <xdr:cNvSpPr/>
      </xdr:nvSpPr>
      <xdr:spPr>
        <a:xfrm>
          <a:off x="8699500" y="965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170169</xdr:rowOff>
    </xdr:from>
    <xdr:ext cx="599010" cy="259045"/>
    <xdr:sp macro="" textlink="">
      <xdr:nvSpPr>
        <xdr:cNvPr id="353" name="テキスト ボックス 352"/>
        <xdr:cNvSpPr txBox="1"/>
      </xdr:nvSpPr>
      <xdr:spPr>
        <a:xfrm>
          <a:off x="8450794" y="9428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13745</xdr:rowOff>
    </xdr:from>
    <xdr:to>
      <xdr:col>11</xdr:col>
      <xdr:colOff>307975</xdr:colOff>
      <xdr:row>56</xdr:row>
      <xdr:rowOff>69367</xdr:rowOff>
    </xdr:to>
    <xdr:cxnSp macro="">
      <xdr:nvCxnSpPr>
        <xdr:cNvPr id="354" name="直線コネクタ 353"/>
        <xdr:cNvCxnSpPr/>
      </xdr:nvCxnSpPr>
      <xdr:spPr>
        <a:xfrm>
          <a:off x="6972300" y="9614945"/>
          <a:ext cx="889000" cy="5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146705</xdr:rowOff>
    </xdr:from>
    <xdr:to>
      <xdr:col>11</xdr:col>
      <xdr:colOff>358775</xdr:colOff>
      <xdr:row>57</xdr:row>
      <xdr:rowOff>76855</xdr:rowOff>
    </xdr:to>
    <xdr:sp macro="" textlink="">
      <xdr:nvSpPr>
        <xdr:cNvPr id="355" name="フローチャート : 判断 354"/>
        <xdr:cNvSpPr/>
      </xdr:nvSpPr>
      <xdr:spPr>
        <a:xfrm>
          <a:off x="7810500" y="974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67982</xdr:rowOff>
    </xdr:from>
    <xdr:ext cx="534377" cy="259045"/>
    <xdr:sp macro="" textlink="">
      <xdr:nvSpPr>
        <xdr:cNvPr id="356" name="テキスト ボックス 355"/>
        <xdr:cNvSpPr txBox="1"/>
      </xdr:nvSpPr>
      <xdr:spPr>
        <a:xfrm>
          <a:off x="7594111" y="984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157400</xdr:rowOff>
    </xdr:from>
    <xdr:to>
      <xdr:col>10</xdr:col>
      <xdr:colOff>155575</xdr:colOff>
      <xdr:row>57</xdr:row>
      <xdr:rowOff>87550</xdr:rowOff>
    </xdr:to>
    <xdr:sp macro="" textlink="">
      <xdr:nvSpPr>
        <xdr:cNvPr id="357" name="フローチャート : 判断 356"/>
        <xdr:cNvSpPr/>
      </xdr:nvSpPr>
      <xdr:spPr>
        <a:xfrm>
          <a:off x="6921500" y="975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78677</xdr:rowOff>
    </xdr:from>
    <xdr:ext cx="534377" cy="259045"/>
    <xdr:sp macro="" textlink="">
      <xdr:nvSpPr>
        <xdr:cNvPr id="358" name="テキスト ボックス 357"/>
        <xdr:cNvSpPr txBox="1"/>
      </xdr:nvSpPr>
      <xdr:spPr>
        <a:xfrm>
          <a:off x="6705111" y="985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65366</xdr:rowOff>
    </xdr:from>
    <xdr:to>
      <xdr:col>15</xdr:col>
      <xdr:colOff>231775</xdr:colOff>
      <xdr:row>56</xdr:row>
      <xdr:rowOff>166966</xdr:rowOff>
    </xdr:to>
    <xdr:sp macro="" textlink="">
      <xdr:nvSpPr>
        <xdr:cNvPr id="364" name="円/楕円 363"/>
        <xdr:cNvSpPr/>
      </xdr:nvSpPr>
      <xdr:spPr>
        <a:xfrm>
          <a:off x="10426700" y="966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88243</xdr:rowOff>
    </xdr:from>
    <xdr:ext cx="599010" cy="259045"/>
    <xdr:sp macro="" textlink="">
      <xdr:nvSpPr>
        <xdr:cNvPr id="365" name="普通建設事業費該当値テキスト"/>
        <xdr:cNvSpPr txBox="1"/>
      </xdr:nvSpPr>
      <xdr:spPr>
        <a:xfrm>
          <a:off x="10528300" y="951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116,177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19303</xdr:rowOff>
    </xdr:from>
    <xdr:to>
      <xdr:col>14</xdr:col>
      <xdr:colOff>79375</xdr:colOff>
      <xdr:row>56</xdr:row>
      <xdr:rowOff>120903</xdr:rowOff>
    </xdr:to>
    <xdr:sp macro="" textlink="">
      <xdr:nvSpPr>
        <xdr:cNvPr id="366" name="円/楕円 365"/>
        <xdr:cNvSpPr/>
      </xdr:nvSpPr>
      <xdr:spPr>
        <a:xfrm>
          <a:off x="9588500" y="962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137430</xdr:rowOff>
    </xdr:from>
    <xdr:ext cx="599010" cy="259045"/>
    <xdr:sp macro="" textlink="">
      <xdr:nvSpPr>
        <xdr:cNvPr id="367" name="テキスト ボックス 366"/>
        <xdr:cNvSpPr txBox="1"/>
      </xdr:nvSpPr>
      <xdr:spPr>
        <a:xfrm>
          <a:off x="9339794" y="9395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128,267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88683</xdr:rowOff>
    </xdr:from>
    <xdr:to>
      <xdr:col>12</xdr:col>
      <xdr:colOff>561975</xdr:colOff>
      <xdr:row>57</xdr:row>
      <xdr:rowOff>18833</xdr:rowOff>
    </xdr:to>
    <xdr:sp macro="" textlink="">
      <xdr:nvSpPr>
        <xdr:cNvPr id="368" name="円/楕円 367"/>
        <xdr:cNvSpPr/>
      </xdr:nvSpPr>
      <xdr:spPr>
        <a:xfrm>
          <a:off x="8699500" y="968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9960</xdr:rowOff>
    </xdr:from>
    <xdr:ext cx="599010" cy="259045"/>
    <xdr:sp macro="" textlink="">
      <xdr:nvSpPr>
        <xdr:cNvPr id="369" name="テキスト ボックス 368"/>
        <xdr:cNvSpPr txBox="1"/>
      </xdr:nvSpPr>
      <xdr:spPr>
        <a:xfrm>
          <a:off x="8450794" y="978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110,057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18567</xdr:rowOff>
    </xdr:from>
    <xdr:to>
      <xdr:col>11</xdr:col>
      <xdr:colOff>358775</xdr:colOff>
      <xdr:row>56</xdr:row>
      <xdr:rowOff>120167</xdr:rowOff>
    </xdr:to>
    <xdr:sp macro="" textlink="">
      <xdr:nvSpPr>
        <xdr:cNvPr id="370" name="円/楕円 369"/>
        <xdr:cNvSpPr/>
      </xdr:nvSpPr>
      <xdr:spPr>
        <a:xfrm>
          <a:off x="7810500" y="961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136694</xdr:rowOff>
    </xdr:from>
    <xdr:ext cx="599010" cy="259045"/>
    <xdr:sp macro="" textlink="">
      <xdr:nvSpPr>
        <xdr:cNvPr id="371" name="テキスト ボックス 370"/>
        <xdr:cNvSpPr txBox="1"/>
      </xdr:nvSpPr>
      <xdr:spPr>
        <a:xfrm>
          <a:off x="7561794" y="9394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128,460</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134395</xdr:rowOff>
    </xdr:from>
    <xdr:to>
      <xdr:col>10</xdr:col>
      <xdr:colOff>155575</xdr:colOff>
      <xdr:row>56</xdr:row>
      <xdr:rowOff>64545</xdr:rowOff>
    </xdr:to>
    <xdr:sp macro="" textlink="">
      <xdr:nvSpPr>
        <xdr:cNvPr id="372" name="円/楕円 371"/>
        <xdr:cNvSpPr/>
      </xdr:nvSpPr>
      <xdr:spPr>
        <a:xfrm>
          <a:off x="6921500" y="956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81072</xdr:rowOff>
    </xdr:from>
    <xdr:ext cx="599010" cy="259045"/>
    <xdr:sp macro="" textlink="">
      <xdr:nvSpPr>
        <xdr:cNvPr id="373" name="テキスト ボックス 372"/>
        <xdr:cNvSpPr txBox="1"/>
      </xdr:nvSpPr>
      <xdr:spPr>
        <a:xfrm>
          <a:off x="6672794" y="933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143,059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36,797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62026</xdr:rowOff>
    </xdr:from>
    <xdr:to>
      <xdr:col>15</xdr:col>
      <xdr:colOff>180340</xdr:colOff>
      <xdr:row>78</xdr:row>
      <xdr:rowOff>139700</xdr:rowOff>
    </xdr:to>
    <xdr:cxnSp macro="">
      <xdr:nvCxnSpPr>
        <xdr:cNvPr id="395" name="直線コネクタ 394"/>
        <xdr:cNvCxnSpPr/>
      </xdr:nvCxnSpPr>
      <xdr:spPr>
        <a:xfrm flipV="1">
          <a:off x="10475595" y="12406426"/>
          <a:ext cx="1270" cy="110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8703</xdr:rowOff>
    </xdr:from>
    <xdr:ext cx="599010" cy="259045"/>
    <xdr:sp macro="" textlink="">
      <xdr:nvSpPr>
        <xdr:cNvPr id="398" name="普通建設事業費 （ うち新規整備　）最大値テキスト"/>
        <xdr:cNvSpPr txBox="1"/>
      </xdr:nvSpPr>
      <xdr:spPr>
        <a:xfrm>
          <a:off x="10528300" y="1218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241,989</a:t>
          </a:r>
          <a:endParaRPr kumimoji="1" lang="ja-JP" altLang="en-US" sz="1000" b="1">
            <a:latin typeface="ＭＳ Ｐゴシック"/>
          </a:endParaRPr>
        </a:p>
      </xdr:txBody>
    </xdr:sp>
    <xdr:clientData/>
  </xdr:oneCellAnchor>
  <xdr:twoCellAnchor>
    <xdr:from>
      <xdr:col>15</xdr:col>
      <xdr:colOff>92075</xdr:colOff>
      <xdr:row>72</xdr:row>
      <xdr:rowOff>62026</xdr:rowOff>
    </xdr:from>
    <xdr:to>
      <xdr:col>15</xdr:col>
      <xdr:colOff>269875</xdr:colOff>
      <xdr:row>72</xdr:row>
      <xdr:rowOff>62026</xdr:rowOff>
    </xdr:to>
    <xdr:cxnSp macro="">
      <xdr:nvCxnSpPr>
        <xdr:cNvPr id="399" name="直線コネクタ 398"/>
        <xdr:cNvCxnSpPr/>
      </xdr:nvCxnSpPr>
      <xdr:spPr>
        <a:xfrm>
          <a:off x="10388600" y="1240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63836</xdr:rowOff>
    </xdr:from>
    <xdr:to>
      <xdr:col>15</xdr:col>
      <xdr:colOff>180975</xdr:colOff>
      <xdr:row>78</xdr:row>
      <xdr:rowOff>139700</xdr:rowOff>
    </xdr:to>
    <xdr:cxnSp macro="">
      <xdr:nvCxnSpPr>
        <xdr:cNvPr id="400" name="直線コネクタ 399"/>
        <xdr:cNvCxnSpPr/>
      </xdr:nvCxnSpPr>
      <xdr:spPr>
        <a:xfrm>
          <a:off x="9639300" y="13436936"/>
          <a:ext cx="838200" cy="7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34386</xdr:rowOff>
    </xdr:from>
    <xdr:ext cx="534377" cy="259045"/>
    <xdr:sp macro="" textlink="">
      <xdr:nvSpPr>
        <xdr:cNvPr id="401" name="普通建設事業費 （ うち新規整備　）平均値テキスト"/>
        <xdr:cNvSpPr txBox="1"/>
      </xdr:nvSpPr>
      <xdr:spPr>
        <a:xfrm>
          <a:off x="10528300" y="1306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11509</xdr:rowOff>
    </xdr:from>
    <xdr:to>
      <xdr:col>15</xdr:col>
      <xdr:colOff>231775</xdr:colOff>
      <xdr:row>77</xdr:row>
      <xdr:rowOff>113109</xdr:rowOff>
    </xdr:to>
    <xdr:sp macro="" textlink="">
      <xdr:nvSpPr>
        <xdr:cNvPr id="402" name="フローチャート : 判断 401"/>
        <xdr:cNvSpPr/>
      </xdr:nvSpPr>
      <xdr:spPr>
        <a:xfrm>
          <a:off x="104267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13736</xdr:rowOff>
    </xdr:from>
    <xdr:to>
      <xdr:col>14</xdr:col>
      <xdr:colOff>79375</xdr:colOff>
      <xdr:row>77</xdr:row>
      <xdr:rowOff>115336</xdr:rowOff>
    </xdr:to>
    <xdr:sp macro="" textlink="">
      <xdr:nvSpPr>
        <xdr:cNvPr id="403" name="フローチャート : 判断 402"/>
        <xdr:cNvSpPr/>
      </xdr:nvSpPr>
      <xdr:spPr>
        <a:xfrm>
          <a:off x="9588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131863</xdr:rowOff>
    </xdr:from>
    <xdr:ext cx="534377" cy="259045"/>
    <xdr:sp macro="" textlink="">
      <xdr:nvSpPr>
        <xdr:cNvPr id="404" name="テキスト ボックス 403"/>
        <xdr:cNvSpPr txBox="1"/>
      </xdr:nvSpPr>
      <xdr:spPr>
        <a:xfrm>
          <a:off x="9372111" y="129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88900</xdr:rowOff>
    </xdr:from>
    <xdr:to>
      <xdr:col>15</xdr:col>
      <xdr:colOff>231775</xdr:colOff>
      <xdr:row>79</xdr:row>
      <xdr:rowOff>19050</xdr:rowOff>
    </xdr:to>
    <xdr:sp macro="" textlink="">
      <xdr:nvSpPr>
        <xdr:cNvPr id="410" name="円/楕円 409"/>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3827</xdr:rowOff>
    </xdr:from>
    <xdr:ext cx="249299" cy="259045"/>
    <xdr:sp macro="" textlink="">
      <xdr:nvSpPr>
        <xdr:cNvPr id="411" name="普通建設事業費 （ うち新規整備　）該当値テキスト"/>
        <xdr:cNvSpPr txBox="1"/>
      </xdr:nvSpPr>
      <xdr:spPr>
        <a:xfrm>
          <a:off x="10528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13036</xdr:rowOff>
    </xdr:from>
    <xdr:to>
      <xdr:col>14</xdr:col>
      <xdr:colOff>79375</xdr:colOff>
      <xdr:row>78</xdr:row>
      <xdr:rowOff>114636</xdr:rowOff>
    </xdr:to>
    <xdr:sp macro="" textlink="">
      <xdr:nvSpPr>
        <xdr:cNvPr id="412" name="円/楕円 411"/>
        <xdr:cNvSpPr/>
      </xdr:nvSpPr>
      <xdr:spPr>
        <a:xfrm>
          <a:off x="9588500" y="1338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105763</xdr:rowOff>
    </xdr:from>
    <xdr:ext cx="534377" cy="259045"/>
    <xdr:sp macro="" textlink="">
      <xdr:nvSpPr>
        <xdr:cNvPr id="413" name="テキスト ボックス 412"/>
        <xdr:cNvSpPr txBox="1"/>
      </xdr:nvSpPr>
      <xdr:spPr>
        <a:xfrm>
          <a:off x="9372111" y="1347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39,284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7" name="テキスト ボックス 42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29" name="テキスト ボックス 42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1" name="テキスト ボックス 43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3" name="テキスト ボックス 43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72473</xdr:rowOff>
    </xdr:from>
    <xdr:to>
      <xdr:col>15</xdr:col>
      <xdr:colOff>180340</xdr:colOff>
      <xdr:row>98</xdr:row>
      <xdr:rowOff>139700</xdr:rowOff>
    </xdr:to>
    <xdr:cxnSp macro="">
      <xdr:nvCxnSpPr>
        <xdr:cNvPr id="435" name="直線コネクタ 434"/>
        <xdr:cNvCxnSpPr/>
      </xdr:nvCxnSpPr>
      <xdr:spPr>
        <a:xfrm flipV="1">
          <a:off x="10475595" y="15502973"/>
          <a:ext cx="1270" cy="143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19150</xdr:rowOff>
    </xdr:from>
    <xdr:ext cx="599010" cy="259045"/>
    <xdr:sp macro="" textlink="">
      <xdr:nvSpPr>
        <xdr:cNvPr id="438" name="普通建設事業費 （ うち更新整備　）最大値テキスト"/>
        <xdr:cNvSpPr txBox="1"/>
      </xdr:nvSpPr>
      <xdr:spPr>
        <a:xfrm>
          <a:off x="10528300" y="1527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157,352</a:t>
          </a:r>
          <a:endParaRPr kumimoji="1" lang="ja-JP" altLang="en-US" sz="1000" b="1">
            <a:latin typeface="ＭＳ Ｐゴシック"/>
          </a:endParaRPr>
        </a:p>
      </xdr:txBody>
    </xdr:sp>
    <xdr:clientData/>
  </xdr:oneCellAnchor>
  <xdr:twoCellAnchor>
    <xdr:from>
      <xdr:col>15</xdr:col>
      <xdr:colOff>92075</xdr:colOff>
      <xdr:row>90</xdr:row>
      <xdr:rowOff>72473</xdr:rowOff>
    </xdr:from>
    <xdr:to>
      <xdr:col>15</xdr:col>
      <xdr:colOff>269875</xdr:colOff>
      <xdr:row>90</xdr:row>
      <xdr:rowOff>72473</xdr:rowOff>
    </xdr:to>
    <xdr:cxnSp macro="">
      <xdr:nvCxnSpPr>
        <xdr:cNvPr id="439" name="直線コネクタ 438"/>
        <xdr:cNvCxnSpPr/>
      </xdr:nvCxnSpPr>
      <xdr:spPr>
        <a:xfrm>
          <a:off x="10388600" y="1550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1324</xdr:rowOff>
    </xdr:from>
    <xdr:to>
      <xdr:col>15</xdr:col>
      <xdr:colOff>180975</xdr:colOff>
      <xdr:row>93</xdr:row>
      <xdr:rowOff>30859</xdr:rowOff>
    </xdr:to>
    <xdr:cxnSp macro="">
      <xdr:nvCxnSpPr>
        <xdr:cNvPr id="440" name="直線コネクタ 439"/>
        <xdr:cNvCxnSpPr/>
      </xdr:nvCxnSpPr>
      <xdr:spPr>
        <a:xfrm flipV="1">
          <a:off x="9639300" y="15946174"/>
          <a:ext cx="838200" cy="2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12417</xdr:rowOff>
    </xdr:from>
    <xdr:ext cx="534377" cy="259045"/>
    <xdr:sp macro="" textlink="">
      <xdr:nvSpPr>
        <xdr:cNvPr id="441" name="普通建設事業費 （ うち更新整備　）平均値テキスト"/>
        <xdr:cNvSpPr txBox="1"/>
      </xdr:nvSpPr>
      <xdr:spPr>
        <a:xfrm>
          <a:off x="10528300" y="164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33990</xdr:rowOff>
    </xdr:from>
    <xdr:to>
      <xdr:col>15</xdr:col>
      <xdr:colOff>231775</xdr:colOff>
      <xdr:row>96</xdr:row>
      <xdr:rowOff>135590</xdr:rowOff>
    </xdr:to>
    <xdr:sp macro="" textlink="">
      <xdr:nvSpPr>
        <xdr:cNvPr id="442" name="フローチャート : 判断 441"/>
        <xdr:cNvSpPr/>
      </xdr:nvSpPr>
      <xdr:spPr>
        <a:xfrm>
          <a:off x="10426700" y="1649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155468</xdr:rowOff>
    </xdr:from>
    <xdr:to>
      <xdr:col>14</xdr:col>
      <xdr:colOff>79375</xdr:colOff>
      <xdr:row>96</xdr:row>
      <xdr:rowOff>85618</xdr:rowOff>
    </xdr:to>
    <xdr:sp macro="" textlink="">
      <xdr:nvSpPr>
        <xdr:cNvPr id="443" name="フローチャート : 判断 442"/>
        <xdr:cNvSpPr/>
      </xdr:nvSpPr>
      <xdr:spPr>
        <a:xfrm>
          <a:off x="9588500" y="1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76745</xdr:rowOff>
    </xdr:from>
    <xdr:ext cx="534377" cy="259045"/>
    <xdr:sp macro="" textlink="">
      <xdr:nvSpPr>
        <xdr:cNvPr id="444" name="テキスト ボックス 443"/>
        <xdr:cNvSpPr txBox="1"/>
      </xdr:nvSpPr>
      <xdr:spPr>
        <a:xfrm>
          <a:off x="9372111" y="1653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92</xdr:row>
      <xdr:rowOff>121974</xdr:rowOff>
    </xdr:from>
    <xdr:to>
      <xdr:col>15</xdr:col>
      <xdr:colOff>231775</xdr:colOff>
      <xdr:row>93</xdr:row>
      <xdr:rowOff>52124</xdr:rowOff>
    </xdr:to>
    <xdr:sp macro="" textlink="">
      <xdr:nvSpPr>
        <xdr:cNvPr id="450" name="円/楕円 449"/>
        <xdr:cNvSpPr/>
      </xdr:nvSpPr>
      <xdr:spPr>
        <a:xfrm>
          <a:off x="10426700" y="1589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144851</xdr:rowOff>
    </xdr:from>
    <xdr:ext cx="599010" cy="259045"/>
    <xdr:sp macro="" textlink="">
      <xdr:nvSpPr>
        <xdr:cNvPr id="451" name="普通建設事業費 （ うち更新整備　）該当値テキスト"/>
        <xdr:cNvSpPr txBox="1"/>
      </xdr:nvSpPr>
      <xdr:spPr>
        <a:xfrm>
          <a:off x="10528300" y="15746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108,883</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151509</xdr:rowOff>
    </xdr:from>
    <xdr:to>
      <xdr:col>14</xdr:col>
      <xdr:colOff>79375</xdr:colOff>
      <xdr:row>93</xdr:row>
      <xdr:rowOff>81659</xdr:rowOff>
    </xdr:to>
    <xdr:sp macro="" textlink="">
      <xdr:nvSpPr>
        <xdr:cNvPr id="452" name="円/楕円 451"/>
        <xdr:cNvSpPr/>
      </xdr:nvSpPr>
      <xdr:spPr>
        <a:xfrm>
          <a:off x="9588500" y="1592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91</xdr:row>
      <xdr:rowOff>98186</xdr:rowOff>
    </xdr:from>
    <xdr:ext cx="599010" cy="259045"/>
    <xdr:sp macro="" textlink="">
      <xdr:nvSpPr>
        <xdr:cNvPr id="453" name="テキスト ボックス 452"/>
        <xdr:cNvSpPr txBox="1"/>
      </xdr:nvSpPr>
      <xdr:spPr>
        <a:xfrm>
          <a:off x="9339794" y="1570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7" name="テキスト ボックス 46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73" name="テキスト ボックス 47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5" name="テキスト ボックス 47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147244</xdr:rowOff>
    </xdr:from>
    <xdr:to>
      <xdr:col>23</xdr:col>
      <xdr:colOff>516889</xdr:colOff>
      <xdr:row>39</xdr:row>
      <xdr:rowOff>44450</xdr:rowOff>
    </xdr:to>
    <xdr:cxnSp macro="">
      <xdr:nvCxnSpPr>
        <xdr:cNvPr id="477" name="直線コネクタ 476"/>
        <xdr:cNvCxnSpPr/>
      </xdr:nvCxnSpPr>
      <xdr:spPr>
        <a:xfrm flipV="1">
          <a:off x="16317595" y="5462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7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93921</xdr:rowOff>
    </xdr:from>
    <xdr:ext cx="599010" cy="259045"/>
    <xdr:sp macro="" textlink="">
      <xdr:nvSpPr>
        <xdr:cNvPr id="480" name="災害復旧事業費最大値テキスト"/>
        <xdr:cNvSpPr txBox="1"/>
      </xdr:nvSpPr>
      <xdr:spPr>
        <a:xfrm>
          <a:off x="16370300" y="523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31</xdr:row>
      <xdr:rowOff>147244</xdr:rowOff>
    </xdr:from>
    <xdr:to>
      <xdr:col>23</xdr:col>
      <xdr:colOff>606425</xdr:colOff>
      <xdr:row>31</xdr:row>
      <xdr:rowOff>147244</xdr:rowOff>
    </xdr:to>
    <xdr:cxnSp macro="">
      <xdr:nvCxnSpPr>
        <xdr:cNvPr id="481" name="直線コネクタ 480"/>
        <xdr:cNvCxnSpPr/>
      </xdr:nvCxnSpPr>
      <xdr:spPr>
        <a:xfrm>
          <a:off x="16230600" y="546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54630</xdr:rowOff>
    </xdr:from>
    <xdr:to>
      <xdr:col>23</xdr:col>
      <xdr:colOff>517525</xdr:colOff>
      <xdr:row>38</xdr:row>
      <xdr:rowOff>160594</xdr:rowOff>
    </xdr:to>
    <xdr:cxnSp macro="">
      <xdr:nvCxnSpPr>
        <xdr:cNvPr id="482" name="直線コネクタ 481"/>
        <xdr:cNvCxnSpPr/>
      </xdr:nvCxnSpPr>
      <xdr:spPr>
        <a:xfrm flipV="1">
          <a:off x="15481300" y="6569730"/>
          <a:ext cx="838200" cy="10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69987</xdr:rowOff>
    </xdr:from>
    <xdr:ext cx="469744" cy="259045"/>
    <xdr:sp macro="" textlink="">
      <xdr:nvSpPr>
        <xdr:cNvPr id="483" name="災害復旧事業費平均値テキスト"/>
        <xdr:cNvSpPr txBox="1"/>
      </xdr:nvSpPr>
      <xdr:spPr>
        <a:xfrm>
          <a:off x="16370300" y="6585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91560</xdr:rowOff>
    </xdr:from>
    <xdr:to>
      <xdr:col>23</xdr:col>
      <xdr:colOff>568325</xdr:colOff>
      <xdr:row>39</xdr:row>
      <xdr:rowOff>21710</xdr:rowOff>
    </xdr:to>
    <xdr:sp macro="" textlink="">
      <xdr:nvSpPr>
        <xdr:cNvPr id="484" name="フローチャート : 判断 483"/>
        <xdr:cNvSpPr/>
      </xdr:nvSpPr>
      <xdr:spPr>
        <a:xfrm>
          <a:off x="16268700" y="66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160594</xdr:rowOff>
    </xdr:from>
    <xdr:to>
      <xdr:col>22</xdr:col>
      <xdr:colOff>365125</xdr:colOff>
      <xdr:row>39</xdr:row>
      <xdr:rowOff>39162</xdr:rowOff>
    </xdr:to>
    <xdr:cxnSp macro="">
      <xdr:nvCxnSpPr>
        <xdr:cNvPr id="485" name="直線コネクタ 484"/>
        <xdr:cNvCxnSpPr/>
      </xdr:nvCxnSpPr>
      <xdr:spPr>
        <a:xfrm flipV="1">
          <a:off x="14592300" y="6675694"/>
          <a:ext cx="889000" cy="5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71625</xdr:rowOff>
    </xdr:from>
    <xdr:to>
      <xdr:col>22</xdr:col>
      <xdr:colOff>415925</xdr:colOff>
      <xdr:row>39</xdr:row>
      <xdr:rowOff>1775</xdr:rowOff>
    </xdr:to>
    <xdr:sp macro="" textlink="">
      <xdr:nvSpPr>
        <xdr:cNvPr id="486" name="フローチャート : 判断 485"/>
        <xdr:cNvSpPr/>
      </xdr:nvSpPr>
      <xdr:spPr>
        <a:xfrm>
          <a:off x="15430500" y="658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18302</xdr:rowOff>
    </xdr:from>
    <xdr:ext cx="534377" cy="259045"/>
    <xdr:sp macro="" textlink="">
      <xdr:nvSpPr>
        <xdr:cNvPr id="487" name="テキスト ボックス 486"/>
        <xdr:cNvSpPr txBox="1"/>
      </xdr:nvSpPr>
      <xdr:spPr>
        <a:xfrm>
          <a:off x="15214111" y="636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39162</xdr:rowOff>
    </xdr:from>
    <xdr:to>
      <xdr:col>21</xdr:col>
      <xdr:colOff>161925</xdr:colOff>
      <xdr:row>39</xdr:row>
      <xdr:rowOff>44450</xdr:rowOff>
    </xdr:to>
    <xdr:cxnSp macro="">
      <xdr:nvCxnSpPr>
        <xdr:cNvPr id="488" name="直線コネクタ 487"/>
        <xdr:cNvCxnSpPr/>
      </xdr:nvCxnSpPr>
      <xdr:spPr>
        <a:xfrm flipV="1">
          <a:off x="13703300" y="6725712"/>
          <a:ext cx="889000" cy="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95079</xdr:rowOff>
    </xdr:from>
    <xdr:to>
      <xdr:col>21</xdr:col>
      <xdr:colOff>212725</xdr:colOff>
      <xdr:row>39</xdr:row>
      <xdr:rowOff>25229</xdr:rowOff>
    </xdr:to>
    <xdr:sp macro="" textlink="">
      <xdr:nvSpPr>
        <xdr:cNvPr id="489" name="フローチャート : 判断 488"/>
        <xdr:cNvSpPr/>
      </xdr:nvSpPr>
      <xdr:spPr>
        <a:xfrm>
          <a:off x="14541500" y="661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41757</xdr:rowOff>
    </xdr:from>
    <xdr:ext cx="469744" cy="259045"/>
    <xdr:sp macro="" textlink="">
      <xdr:nvSpPr>
        <xdr:cNvPr id="490" name="テキスト ボックス 489"/>
        <xdr:cNvSpPr txBox="1"/>
      </xdr:nvSpPr>
      <xdr:spPr>
        <a:xfrm>
          <a:off x="14357427" y="638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28563</xdr:rowOff>
    </xdr:from>
    <xdr:to>
      <xdr:col>19</xdr:col>
      <xdr:colOff>644525</xdr:colOff>
      <xdr:row>39</xdr:row>
      <xdr:rowOff>44450</xdr:rowOff>
    </xdr:to>
    <xdr:cxnSp macro="">
      <xdr:nvCxnSpPr>
        <xdr:cNvPr id="491" name="直線コネクタ 490"/>
        <xdr:cNvCxnSpPr/>
      </xdr:nvCxnSpPr>
      <xdr:spPr>
        <a:xfrm>
          <a:off x="12814300" y="6715113"/>
          <a:ext cx="889000" cy="1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93891</xdr:rowOff>
    </xdr:from>
    <xdr:to>
      <xdr:col>20</xdr:col>
      <xdr:colOff>9525</xdr:colOff>
      <xdr:row>39</xdr:row>
      <xdr:rowOff>24041</xdr:rowOff>
    </xdr:to>
    <xdr:sp macro="" textlink="">
      <xdr:nvSpPr>
        <xdr:cNvPr id="492" name="フローチャート : 判断 491"/>
        <xdr:cNvSpPr/>
      </xdr:nvSpPr>
      <xdr:spPr>
        <a:xfrm>
          <a:off x="13652500" y="660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40568</xdr:rowOff>
    </xdr:from>
    <xdr:ext cx="469744" cy="259045"/>
    <xdr:sp macro="" textlink="">
      <xdr:nvSpPr>
        <xdr:cNvPr id="493" name="テキスト ボックス 492"/>
        <xdr:cNvSpPr txBox="1"/>
      </xdr:nvSpPr>
      <xdr:spPr>
        <a:xfrm>
          <a:off x="13468427" y="638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99561</xdr:rowOff>
    </xdr:from>
    <xdr:to>
      <xdr:col>18</xdr:col>
      <xdr:colOff>492125</xdr:colOff>
      <xdr:row>39</xdr:row>
      <xdr:rowOff>29711</xdr:rowOff>
    </xdr:to>
    <xdr:sp macro="" textlink="">
      <xdr:nvSpPr>
        <xdr:cNvPr id="494" name="フローチャート : 判断 493"/>
        <xdr:cNvSpPr/>
      </xdr:nvSpPr>
      <xdr:spPr>
        <a:xfrm>
          <a:off x="12763500" y="661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46237</xdr:rowOff>
    </xdr:from>
    <xdr:ext cx="469744" cy="259045"/>
    <xdr:sp macro="" textlink="">
      <xdr:nvSpPr>
        <xdr:cNvPr id="495" name="テキスト ボックス 494"/>
        <xdr:cNvSpPr txBox="1"/>
      </xdr:nvSpPr>
      <xdr:spPr>
        <a:xfrm>
          <a:off x="12579427" y="638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3830</xdr:rowOff>
    </xdr:from>
    <xdr:to>
      <xdr:col>23</xdr:col>
      <xdr:colOff>568325</xdr:colOff>
      <xdr:row>38</xdr:row>
      <xdr:rowOff>105430</xdr:rowOff>
    </xdr:to>
    <xdr:sp macro="" textlink="">
      <xdr:nvSpPr>
        <xdr:cNvPr id="501" name="円/楕円 500"/>
        <xdr:cNvSpPr/>
      </xdr:nvSpPr>
      <xdr:spPr>
        <a:xfrm>
          <a:off x="16268700" y="651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26707</xdr:rowOff>
    </xdr:from>
    <xdr:ext cx="534377" cy="259045"/>
    <xdr:sp macro="" textlink="">
      <xdr:nvSpPr>
        <xdr:cNvPr id="502" name="災害復旧事業費該当値テキスト"/>
        <xdr:cNvSpPr txBox="1"/>
      </xdr:nvSpPr>
      <xdr:spPr>
        <a:xfrm>
          <a:off x="16370300" y="637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21,164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109794</xdr:rowOff>
    </xdr:from>
    <xdr:to>
      <xdr:col>22</xdr:col>
      <xdr:colOff>415925</xdr:colOff>
      <xdr:row>39</xdr:row>
      <xdr:rowOff>39944</xdr:rowOff>
    </xdr:to>
    <xdr:sp macro="" textlink="">
      <xdr:nvSpPr>
        <xdr:cNvPr id="503" name="円/楕円 502"/>
        <xdr:cNvSpPr/>
      </xdr:nvSpPr>
      <xdr:spPr>
        <a:xfrm>
          <a:off x="15430500" y="662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31071</xdr:rowOff>
    </xdr:from>
    <xdr:ext cx="469744" cy="259045"/>
    <xdr:sp macro="" textlink="">
      <xdr:nvSpPr>
        <xdr:cNvPr id="504" name="テキスト ボックス 503"/>
        <xdr:cNvSpPr txBox="1"/>
      </xdr:nvSpPr>
      <xdr:spPr>
        <a:xfrm>
          <a:off x="15246427" y="6717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159812</xdr:rowOff>
    </xdr:from>
    <xdr:to>
      <xdr:col>21</xdr:col>
      <xdr:colOff>212725</xdr:colOff>
      <xdr:row>39</xdr:row>
      <xdr:rowOff>89962</xdr:rowOff>
    </xdr:to>
    <xdr:sp macro="" textlink="">
      <xdr:nvSpPr>
        <xdr:cNvPr id="505" name="円/楕円 504"/>
        <xdr:cNvSpPr/>
      </xdr:nvSpPr>
      <xdr:spPr>
        <a:xfrm>
          <a:off x="14541500" y="667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81089</xdr:rowOff>
    </xdr:from>
    <xdr:ext cx="378565" cy="259045"/>
    <xdr:sp macro="" textlink="">
      <xdr:nvSpPr>
        <xdr:cNvPr id="506" name="テキスト ボックス 505"/>
        <xdr:cNvSpPr txBox="1"/>
      </xdr:nvSpPr>
      <xdr:spPr>
        <a:xfrm>
          <a:off x="14403017" y="6767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07" name="円/楕円 50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08" name="テキスト ボックス 50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149213</xdr:rowOff>
    </xdr:from>
    <xdr:to>
      <xdr:col>18</xdr:col>
      <xdr:colOff>492125</xdr:colOff>
      <xdr:row>39</xdr:row>
      <xdr:rowOff>79363</xdr:rowOff>
    </xdr:to>
    <xdr:sp macro="" textlink="">
      <xdr:nvSpPr>
        <xdr:cNvPr id="509" name="円/楕円 508"/>
        <xdr:cNvSpPr/>
      </xdr:nvSpPr>
      <xdr:spPr>
        <a:xfrm>
          <a:off x="12763500" y="666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70490</xdr:rowOff>
    </xdr:from>
    <xdr:ext cx="469744" cy="259045"/>
    <xdr:sp macro="" textlink="">
      <xdr:nvSpPr>
        <xdr:cNvPr id="510" name="テキスト ボックス 509"/>
        <xdr:cNvSpPr txBox="1"/>
      </xdr:nvSpPr>
      <xdr:spPr>
        <a:xfrm>
          <a:off x="12579427" y="675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2" name="テキスト ボックス 52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3" name="直線コネクタ 52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4" name="テキスト ボックス 52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6" name="直線コネクタ 52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1" name="直線コネクタ 53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3" name="フローチャート : 判断 53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4" name="直線コネクタ 53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5" name="フローチャート : 判断 53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6" name="テキスト ボックス 53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7" name="直線コネクタ 53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8" name="フローチャート : 判断 53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9" name="テキスト ボックス 53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0" name="直線コネクタ 53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1" name="フローチャート : 判断 54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2" name="テキスト ボックス 54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3" name="フローチャート : 判断 54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4" name="テキスト ボックス 54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5" name="テキスト ボックス 54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6" name="テキスト ボックス 54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7" name="テキスト ボックス 54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8" name="テキスト ボックス 54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9" name="テキスト ボックス 54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0" name="円/楕円 54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2" name="円/楕円 55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3" name="テキスト ボックス 55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4" name="円/楕円 55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5" name="テキスト ボックス 55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6" name="円/楕円 55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7" name="テキスト ボックス 55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円/楕円 55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9" name="テキスト ボックス 55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0" name="正方形/長方形 55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1" name="正方形/長方形 56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2" name="正方形/長方形 56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3" name="正方形/長方形 56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4" name="正方形/長方形 56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5" name="正方形/長方形 56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6" name="正方形/長方形 56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7" name="正方形/長方形 56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8" name="テキスト ボックス 56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9" name="直線コネクタ 56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70" name="直線コネクタ 569"/>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71" name="テキスト ボックス 570"/>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2" name="直線コネクタ 57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3" name="テキスト ボックス 57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4" name="直線コネクタ 57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5" name="テキスト ボックス 574"/>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6" name="直線コネクタ 57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7" name="テキスト ボックス 57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144489</xdr:rowOff>
    </xdr:from>
    <xdr:to>
      <xdr:col>23</xdr:col>
      <xdr:colOff>516889</xdr:colOff>
      <xdr:row>77</xdr:row>
      <xdr:rowOff>117760</xdr:rowOff>
    </xdr:to>
    <xdr:cxnSp macro="">
      <xdr:nvCxnSpPr>
        <xdr:cNvPr id="579" name="直線コネクタ 578"/>
        <xdr:cNvCxnSpPr/>
      </xdr:nvCxnSpPr>
      <xdr:spPr>
        <a:xfrm flipV="1">
          <a:off x="16317595" y="12145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121587</xdr:rowOff>
    </xdr:from>
    <xdr:ext cx="534377" cy="259045"/>
    <xdr:sp macro="" textlink="">
      <xdr:nvSpPr>
        <xdr:cNvPr id="580" name="公債費最小値テキスト"/>
        <xdr:cNvSpPr txBox="1"/>
      </xdr:nvSpPr>
      <xdr:spPr>
        <a:xfrm>
          <a:off x="16370300" y="13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77</xdr:row>
      <xdr:rowOff>117760</xdr:rowOff>
    </xdr:from>
    <xdr:to>
      <xdr:col>23</xdr:col>
      <xdr:colOff>606425</xdr:colOff>
      <xdr:row>77</xdr:row>
      <xdr:rowOff>117760</xdr:rowOff>
    </xdr:to>
    <xdr:cxnSp macro="">
      <xdr:nvCxnSpPr>
        <xdr:cNvPr id="581" name="直線コネクタ 580"/>
        <xdr:cNvCxnSpPr/>
      </xdr:nvCxnSpPr>
      <xdr:spPr>
        <a:xfrm>
          <a:off x="16230600" y="1331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91166</xdr:rowOff>
    </xdr:from>
    <xdr:ext cx="599010" cy="259045"/>
    <xdr:sp macro="" textlink="">
      <xdr:nvSpPr>
        <xdr:cNvPr id="582" name="公債費最大値テキスト"/>
        <xdr:cNvSpPr txBox="1"/>
      </xdr:nvSpPr>
      <xdr:spPr>
        <a:xfrm>
          <a:off x="16370300" y="1192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70</xdr:row>
      <xdr:rowOff>144489</xdr:rowOff>
    </xdr:from>
    <xdr:to>
      <xdr:col>23</xdr:col>
      <xdr:colOff>606425</xdr:colOff>
      <xdr:row>70</xdr:row>
      <xdr:rowOff>144489</xdr:rowOff>
    </xdr:to>
    <xdr:cxnSp macro="">
      <xdr:nvCxnSpPr>
        <xdr:cNvPr id="583" name="直線コネクタ 582"/>
        <xdr:cNvCxnSpPr/>
      </xdr:nvCxnSpPr>
      <xdr:spPr>
        <a:xfrm>
          <a:off x="16230600" y="12145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107507</xdr:rowOff>
    </xdr:from>
    <xdr:to>
      <xdr:col>23</xdr:col>
      <xdr:colOff>517525</xdr:colOff>
      <xdr:row>75</xdr:row>
      <xdr:rowOff>133859</xdr:rowOff>
    </xdr:to>
    <xdr:cxnSp macro="">
      <xdr:nvCxnSpPr>
        <xdr:cNvPr id="584" name="直線コネクタ 583"/>
        <xdr:cNvCxnSpPr/>
      </xdr:nvCxnSpPr>
      <xdr:spPr>
        <a:xfrm flipV="1">
          <a:off x="15481300" y="12966257"/>
          <a:ext cx="838200" cy="2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81146</xdr:rowOff>
    </xdr:from>
    <xdr:ext cx="534377" cy="259045"/>
    <xdr:sp macro="" textlink="">
      <xdr:nvSpPr>
        <xdr:cNvPr id="585" name="公債費平均値テキスト"/>
        <xdr:cNvSpPr txBox="1"/>
      </xdr:nvSpPr>
      <xdr:spPr>
        <a:xfrm>
          <a:off x="16370300" y="12939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102719</xdr:rowOff>
    </xdr:from>
    <xdr:to>
      <xdr:col>23</xdr:col>
      <xdr:colOff>568325</xdr:colOff>
      <xdr:row>76</xdr:row>
      <xdr:rowOff>32869</xdr:rowOff>
    </xdr:to>
    <xdr:sp macro="" textlink="">
      <xdr:nvSpPr>
        <xdr:cNvPr id="586" name="フローチャート : 判断 585"/>
        <xdr:cNvSpPr/>
      </xdr:nvSpPr>
      <xdr:spPr>
        <a:xfrm>
          <a:off x="162687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133859</xdr:rowOff>
    </xdr:from>
    <xdr:to>
      <xdr:col>22</xdr:col>
      <xdr:colOff>365125</xdr:colOff>
      <xdr:row>75</xdr:row>
      <xdr:rowOff>134014</xdr:rowOff>
    </xdr:to>
    <xdr:cxnSp macro="">
      <xdr:nvCxnSpPr>
        <xdr:cNvPr id="587" name="直線コネクタ 586"/>
        <xdr:cNvCxnSpPr/>
      </xdr:nvCxnSpPr>
      <xdr:spPr>
        <a:xfrm flipV="1">
          <a:off x="14592300" y="12992609"/>
          <a:ext cx="889000" cy="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82459</xdr:rowOff>
    </xdr:from>
    <xdr:to>
      <xdr:col>22</xdr:col>
      <xdr:colOff>415925</xdr:colOff>
      <xdr:row>76</xdr:row>
      <xdr:rowOff>12610</xdr:rowOff>
    </xdr:to>
    <xdr:sp macro="" textlink="">
      <xdr:nvSpPr>
        <xdr:cNvPr id="588" name="フローチャート : 判断 587"/>
        <xdr:cNvSpPr/>
      </xdr:nvSpPr>
      <xdr:spPr>
        <a:xfrm>
          <a:off x="15430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29136</xdr:rowOff>
    </xdr:from>
    <xdr:ext cx="534377" cy="259045"/>
    <xdr:sp macro="" textlink="">
      <xdr:nvSpPr>
        <xdr:cNvPr id="589" name="テキスト ボックス 588"/>
        <xdr:cNvSpPr txBox="1"/>
      </xdr:nvSpPr>
      <xdr:spPr>
        <a:xfrm>
          <a:off x="15214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132876</xdr:rowOff>
    </xdr:from>
    <xdr:to>
      <xdr:col>21</xdr:col>
      <xdr:colOff>161925</xdr:colOff>
      <xdr:row>75</xdr:row>
      <xdr:rowOff>134014</xdr:rowOff>
    </xdr:to>
    <xdr:cxnSp macro="">
      <xdr:nvCxnSpPr>
        <xdr:cNvPr id="590" name="直線コネクタ 589"/>
        <xdr:cNvCxnSpPr/>
      </xdr:nvCxnSpPr>
      <xdr:spPr>
        <a:xfrm>
          <a:off x="13703300" y="12991626"/>
          <a:ext cx="889000" cy="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69355</xdr:rowOff>
    </xdr:from>
    <xdr:to>
      <xdr:col>21</xdr:col>
      <xdr:colOff>212725</xdr:colOff>
      <xdr:row>75</xdr:row>
      <xdr:rowOff>170954</xdr:rowOff>
    </xdr:to>
    <xdr:sp macro="" textlink="">
      <xdr:nvSpPr>
        <xdr:cNvPr id="591" name="フローチャート : 判断 590"/>
        <xdr:cNvSpPr/>
      </xdr:nvSpPr>
      <xdr:spPr>
        <a:xfrm>
          <a:off x="14541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16032</xdr:rowOff>
    </xdr:from>
    <xdr:ext cx="534377" cy="259045"/>
    <xdr:sp macro="" textlink="">
      <xdr:nvSpPr>
        <xdr:cNvPr id="592" name="テキスト ボックス 591"/>
        <xdr:cNvSpPr txBox="1"/>
      </xdr:nvSpPr>
      <xdr:spPr>
        <a:xfrm>
          <a:off x="14325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170184</xdr:rowOff>
    </xdr:from>
    <xdr:to>
      <xdr:col>19</xdr:col>
      <xdr:colOff>644525</xdr:colOff>
      <xdr:row>75</xdr:row>
      <xdr:rowOff>132876</xdr:rowOff>
    </xdr:to>
    <xdr:cxnSp macro="">
      <xdr:nvCxnSpPr>
        <xdr:cNvPr id="593" name="直線コネクタ 592"/>
        <xdr:cNvCxnSpPr/>
      </xdr:nvCxnSpPr>
      <xdr:spPr>
        <a:xfrm>
          <a:off x="12814300" y="12857484"/>
          <a:ext cx="889000" cy="13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56736</xdr:rowOff>
    </xdr:from>
    <xdr:to>
      <xdr:col>20</xdr:col>
      <xdr:colOff>9525</xdr:colOff>
      <xdr:row>75</xdr:row>
      <xdr:rowOff>158336</xdr:rowOff>
    </xdr:to>
    <xdr:sp macro="" textlink="">
      <xdr:nvSpPr>
        <xdr:cNvPr id="594" name="フローチャート : 判断 593"/>
        <xdr:cNvSpPr/>
      </xdr:nvSpPr>
      <xdr:spPr>
        <a:xfrm>
          <a:off x="13652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3413</xdr:rowOff>
    </xdr:from>
    <xdr:ext cx="534377" cy="259045"/>
    <xdr:sp macro="" textlink="">
      <xdr:nvSpPr>
        <xdr:cNvPr id="595" name="テキスト ボックス 594"/>
        <xdr:cNvSpPr txBox="1"/>
      </xdr:nvSpPr>
      <xdr:spPr>
        <a:xfrm>
          <a:off x="13436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35996</xdr:rowOff>
    </xdr:from>
    <xdr:to>
      <xdr:col>18</xdr:col>
      <xdr:colOff>492125</xdr:colOff>
      <xdr:row>75</xdr:row>
      <xdr:rowOff>137596</xdr:rowOff>
    </xdr:to>
    <xdr:sp macro="" textlink="">
      <xdr:nvSpPr>
        <xdr:cNvPr id="596" name="フローチャート : 判断 595"/>
        <xdr:cNvSpPr/>
      </xdr:nvSpPr>
      <xdr:spPr>
        <a:xfrm>
          <a:off x="12763500" y="1289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128723</xdr:rowOff>
    </xdr:from>
    <xdr:ext cx="534377" cy="259045"/>
    <xdr:sp macro="" textlink="">
      <xdr:nvSpPr>
        <xdr:cNvPr id="597" name="テキスト ボックス 596"/>
        <xdr:cNvSpPr txBox="1"/>
      </xdr:nvSpPr>
      <xdr:spPr>
        <a:xfrm>
          <a:off x="12547111" y="1298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8" name="テキスト ボックス 59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9" name="テキスト ボックス 59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0" name="テキスト ボックス 59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1" name="テキスト ボックス 60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2" name="テキスト ボックス 60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56707</xdr:rowOff>
    </xdr:from>
    <xdr:to>
      <xdr:col>23</xdr:col>
      <xdr:colOff>568325</xdr:colOff>
      <xdr:row>75</xdr:row>
      <xdr:rowOff>158307</xdr:rowOff>
    </xdr:to>
    <xdr:sp macro="" textlink="">
      <xdr:nvSpPr>
        <xdr:cNvPr id="603" name="円/楕円 602"/>
        <xdr:cNvSpPr/>
      </xdr:nvSpPr>
      <xdr:spPr>
        <a:xfrm>
          <a:off x="16268700" y="1291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79584</xdr:rowOff>
    </xdr:from>
    <xdr:ext cx="534377" cy="259045"/>
    <xdr:sp macro="" textlink="">
      <xdr:nvSpPr>
        <xdr:cNvPr id="604" name="公債費該当値テキスト"/>
        <xdr:cNvSpPr txBox="1"/>
      </xdr:nvSpPr>
      <xdr:spPr>
        <a:xfrm>
          <a:off x="16370300" y="1276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75,633</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83059</xdr:rowOff>
    </xdr:from>
    <xdr:to>
      <xdr:col>22</xdr:col>
      <xdr:colOff>415925</xdr:colOff>
      <xdr:row>76</xdr:row>
      <xdr:rowOff>13208</xdr:rowOff>
    </xdr:to>
    <xdr:sp macro="" textlink="">
      <xdr:nvSpPr>
        <xdr:cNvPr id="605" name="円/楕円 604"/>
        <xdr:cNvSpPr/>
      </xdr:nvSpPr>
      <xdr:spPr>
        <a:xfrm>
          <a:off x="15430500" y="129418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4335</xdr:rowOff>
    </xdr:from>
    <xdr:ext cx="534377" cy="259045"/>
    <xdr:sp macro="" textlink="">
      <xdr:nvSpPr>
        <xdr:cNvPr id="606" name="テキスト ボックス 605"/>
        <xdr:cNvSpPr txBox="1"/>
      </xdr:nvSpPr>
      <xdr:spPr>
        <a:xfrm>
          <a:off x="15214111" y="1303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71,022</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83214</xdr:rowOff>
    </xdr:from>
    <xdr:to>
      <xdr:col>21</xdr:col>
      <xdr:colOff>212725</xdr:colOff>
      <xdr:row>76</xdr:row>
      <xdr:rowOff>13364</xdr:rowOff>
    </xdr:to>
    <xdr:sp macro="" textlink="">
      <xdr:nvSpPr>
        <xdr:cNvPr id="607" name="円/楕円 606"/>
        <xdr:cNvSpPr/>
      </xdr:nvSpPr>
      <xdr:spPr>
        <a:xfrm>
          <a:off x="14541500" y="1294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4491</xdr:rowOff>
    </xdr:from>
    <xdr:ext cx="534377" cy="259045"/>
    <xdr:sp macro="" textlink="">
      <xdr:nvSpPr>
        <xdr:cNvPr id="608" name="テキスト ボックス 607"/>
        <xdr:cNvSpPr txBox="1"/>
      </xdr:nvSpPr>
      <xdr:spPr>
        <a:xfrm>
          <a:off x="14325111" y="1303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70,995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82076</xdr:rowOff>
    </xdr:from>
    <xdr:to>
      <xdr:col>20</xdr:col>
      <xdr:colOff>9525</xdr:colOff>
      <xdr:row>76</xdr:row>
      <xdr:rowOff>12226</xdr:rowOff>
    </xdr:to>
    <xdr:sp macro="" textlink="">
      <xdr:nvSpPr>
        <xdr:cNvPr id="609" name="円/楕円 608"/>
        <xdr:cNvSpPr/>
      </xdr:nvSpPr>
      <xdr:spPr>
        <a:xfrm>
          <a:off x="13652500" y="1294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3353</xdr:rowOff>
    </xdr:from>
    <xdr:ext cx="534377" cy="259045"/>
    <xdr:sp macro="" textlink="">
      <xdr:nvSpPr>
        <xdr:cNvPr id="610" name="テキスト ボックス 609"/>
        <xdr:cNvSpPr txBox="1"/>
      </xdr:nvSpPr>
      <xdr:spPr>
        <a:xfrm>
          <a:off x="13436111" y="1303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71,194</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119384</xdr:rowOff>
    </xdr:from>
    <xdr:to>
      <xdr:col>18</xdr:col>
      <xdr:colOff>492125</xdr:colOff>
      <xdr:row>75</xdr:row>
      <xdr:rowOff>49534</xdr:rowOff>
    </xdr:to>
    <xdr:sp macro="" textlink="">
      <xdr:nvSpPr>
        <xdr:cNvPr id="611" name="円/楕円 610"/>
        <xdr:cNvSpPr/>
      </xdr:nvSpPr>
      <xdr:spPr>
        <a:xfrm>
          <a:off x="12763500" y="1280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66061</xdr:rowOff>
    </xdr:from>
    <xdr:ext cx="534377" cy="259045"/>
    <xdr:sp macro="" textlink="">
      <xdr:nvSpPr>
        <xdr:cNvPr id="612" name="テキスト ボックス 611"/>
        <xdr:cNvSpPr txBox="1"/>
      </xdr:nvSpPr>
      <xdr:spPr>
        <a:xfrm>
          <a:off x="12547111" y="1258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94,666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3" name="正方形/長方形 61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4" name="正方形/長方形 61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5" name="正方形/長方形 61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6" name="正方形/長方形 61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7" name="正方形/長方形 61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8" name="正方形/長方形 61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9" name="正方形/長方形 61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0" name="正方形/長方形 61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1" name="テキスト ボックス 62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2" name="直線コネクタ 62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3" name="直線コネクタ 62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4" name="テキスト ボックス 62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5" name="直線コネクタ 62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26" name="テキスト ボックス 62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7" name="直線コネクタ 62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28" name="テキスト ボックス 62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9" name="直線コネクタ 62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0" name="テキスト ボックス 62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1" name="直線コネクタ 63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2" name="テキスト ボックス 63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50332</xdr:rowOff>
    </xdr:from>
    <xdr:to>
      <xdr:col>23</xdr:col>
      <xdr:colOff>516889</xdr:colOff>
      <xdr:row>98</xdr:row>
      <xdr:rowOff>138309</xdr:rowOff>
    </xdr:to>
    <xdr:cxnSp macro="">
      <xdr:nvCxnSpPr>
        <xdr:cNvPr id="634" name="直線コネクタ 633"/>
        <xdr:cNvCxnSpPr/>
      </xdr:nvCxnSpPr>
      <xdr:spPr>
        <a:xfrm flipV="1">
          <a:off x="16317595" y="15652282"/>
          <a:ext cx="1269" cy="128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142136</xdr:rowOff>
    </xdr:from>
    <xdr:ext cx="378565" cy="259045"/>
    <xdr:sp macro="" textlink="">
      <xdr:nvSpPr>
        <xdr:cNvPr id="635" name="積立金最小値テキスト"/>
        <xdr:cNvSpPr txBox="1"/>
      </xdr:nvSpPr>
      <xdr:spPr>
        <a:xfrm>
          <a:off x="16370300" y="16944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428625</xdr:colOff>
      <xdr:row>98</xdr:row>
      <xdr:rowOff>138309</xdr:rowOff>
    </xdr:from>
    <xdr:to>
      <xdr:col>23</xdr:col>
      <xdr:colOff>606425</xdr:colOff>
      <xdr:row>98</xdr:row>
      <xdr:rowOff>138309</xdr:rowOff>
    </xdr:to>
    <xdr:cxnSp macro="">
      <xdr:nvCxnSpPr>
        <xdr:cNvPr id="636" name="直線コネクタ 635"/>
        <xdr:cNvCxnSpPr/>
      </xdr:nvCxnSpPr>
      <xdr:spPr>
        <a:xfrm>
          <a:off x="16230600" y="1694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168459</xdr:rowOff>
    </xdr:from>
    <xdr:ext cx="599010" cy="259045"/>
    <xdr:sp macro="" textlink="">
      <xdr:nvSpPr>
        <xdr:cNvPr id="637" name="積立金最大値テキスト"/>
        <xdr:cNvSpPr txBox="1"/>
      </xdr:nvSpPr>
      <xdr:spPr>
        <a:xfrm>
          <a:off x="16370300" y="1542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282,047</a:t>
          </a:r>
          <a:endParaRPr kumimoji="1" lang="ja-JP" altLang="en-US" sz="1000" b="1">
            <a:latin typeface="ＭＳ Ｐゴシック"/>
          </a:endParaRPr>
        </a:p>
      </xdr:txBody>
    </xdr:sp>
    <xdr:clientData/>
  </xdr:oneCellAnchor>
  <xdr:twoCellAnchor>
    <xdr:from>
      <xdr:col>23</xdr:col>
      <xdr:colOff>428625</xdr:colOff>
      <xdr:row>91</xdr:row>
      <xdr:rowOff>50332</xdr:rowOff>
    </xdr:from>
    <xdr:to>
      <xdr:col>23</xdr:col>
      <xdr:colOff>606425</xdr:colOff>
      <xdr:row>91</xdr:row>
      <xdr:rowOff>50332</xdr:rowOff>
    </xdr:to>
    <xdr:cxnSp macro="">
      <xdr:nvCxnSpPr>
        <xdr:cNvPr id="638" name="直線コネクタ 637"/>
        <xdr:cNvCxnSpPr/>
      </xdr:nvCxnSpPr>
      <xdr:spPr>
        <a:xfrm>
          <a:off x="16230600" y="1565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68007</xdr:rowOff>
    </xdr:from>
    <xdr:to>
      <xdr:col>23</xdr:col>
      <xdr:colOff>517525</xdr:colOff>
      <xdr:row>97</xdr:row>
      <xdr:rowOff>58913</xdr:rowOff>
    </xdr:to>
    <xdr:cxnSp macro="">
      <xdr:nvCxnSpPr>
        <xdr:cNvPr id="639" name="直線コネクタ 638"/>
        <xdr:cNvCxnSpPr/>
      </xdr:nvCxnSpPr>
      <xdr:spPr>
        <a:xfrm flipV="1">
          <a:off x="15481300" y="16527207"/>
          <a:ext cx="838200" cy="16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28013</xdr:rowOff>
    </xdr:from>
    <xdr:ext cx="534377" cy="259045"/>
    <xdr:sp macro="" textlink="">
      <xdr:nvSpPr>
        <xdr:cNvPr id="640" name="積立金平均値テキスト"/>
        <xdr:cNvSpPr txBox="1"/>
      </xdr:nvSpPr>
      <xdr:spPr>
        <a:xfrm>
          <a:off x="16370300" y="16658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49586</xdr:rowOff>
    </xdr:from>
    <xdr:to>
      <xdr:col>23</xdr:col>
      <xdr:colOff>568325</xdr:colOff>
      <xdr:row>97</xdr:row>
      <xdr:rowOff>151186</xdr:rowOff>
    </xdr:to>
    <xdr:sp macro="" textlink="">
      <xdr:nvSpPr>
        <xdr:cNvPr id="641" name="フローチャート : 判断 640"/>
        <xdr:cNvSpPr/>
      </xdr:nvSpPr>
      <xdr:spPr>
        <a:xfrm>
          <a:off x="16268700" y="166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19772</xdr:rowOff>
    </xdr:from>
    <xdr:to>
      <xdr:col>22</xdr:col>
      <xdr:colOff>365125</xdr:colOff>
      <xdr:row>97</xdr:row>
      <xdr:rowOff>58913</xdr:rowOff>
    </xdr:to>
    <xdr:cxnSp macro="">
      <xdr:nvCxnSpPr>
        <xdr:cNvPr id="642" name="直線コネクタ 641"/>
        <xdr:cNvCxnSpPr/>
      </xdr:nvCxnSpPr>
      <xdr:spPr>
        <a:xfrm>
          <a:off x="14592300" y="16307522"/>
          <a:ext cx="889000" cy="38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136637</xdr:rowOff>
    </xdr:from>
    <xdr:to>
      <xdr:col>22</xdr:col>
      <xdr:colOff>415925</xdr:colOff>
      <xdr:row>96</xdr:row>
      <xdr:rowOff>66787</xdr:rowOff>
    </xdr:to>
    <xdr:sp macro="" textlink="">
      <xdr:nvSpPr>
        <xdr:cNvPr id="643" name="フローチャート : 判断 642"/>
        <xdr:cNvSpPr/>
      </xdr:nvSpPr>
      <xdr:spPr>
        <a:xfrm>
          <a:off x="15430500" y="1642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83314</xdr:rowOff>
    </xdr:from>
    <xdr:ext cx="599010" cy="259045"/>
    <xdr:sp macro="" textlink="">
      <xdr:nvSpPr>
        <xdr:cNvPr id="644" name="テキスト ボックス 643"/>
        <xdr:cNvSpPr txBox="1"/>
      </xdr:nvSpPr>
      <xdr:spPr>
        <a:xfrm>
          <a:off x="15181794" y="1619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19772</xdr:rowOff>
    </xdr:from>
    <xdr:to>
      <xdr:col>21</xdr:col>
      <xdr:colOff>161925</xdr:colOff>
      <xdr:row>97</xdr:row>
      <xdr:rowOff>84745</xdr:rowOff>
    </xdr:to>
    <xdr:cxnSp macro="">
      <xdr:nvCxnSpPr>
        <xdr:cNvPr id="645" name="直線コネクタ 644"/>
        <xdr:cNvCxnSpPr/>
      </xdr:nvCxnSpPr>
      <xdr:spPr>
        <a:xfrm flipV="1">
          <a:off x="13703300" y="16307522"/>
          <a:ext cx="889000" cy="40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73231</xdr:rowOff>
    </xdr:from>
    <xdr:to>
      <xdr:col>21</xdr:col>
      <xdr:colOff>212725</xdr:colOff>
      <xdr:row>98</xdr:row>
      <xdr:rowOff>3381</xdr:rowOff>
    </xdr:to>
    <xdr:sp macro="" textlink="">
      <xdr:nvSpPr>
        <xdr:cNvPr id="646" name="フローチャート : 判断 645"/>
        <xdr:cNvSpPr/>
      </xdr:nvSpPr>
      <xdr:spPr>
        <a:xfrm>
          <a:off x="14541500" y="1670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165958</xdr:rowOff>
    </xdr:from>
    <xdr:ext cx="534377" cy="259045"/>
    <xdr:sp macro="" textlink="">
      <xdr:nvSpPr>
        <xdr:cNvPr id="647" name="テキスト ボックス 646"/>
        <xdr:cNvSpPr txBox="1"/>
      </xdr:nvSpPr>
      <xdr:spPr>
        <a:xfrm>
          <a:off x="14325111" y="1679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81138</xdr:rowOff>
    </xdr:from>
    <xdr:to>
      <xdr:col>19</xdr:col>
      <xdr:colOff>644525</xdr:colOff>
      <xdr:row>97</xdr:row>
      <xdr:rowOff>84745</xdr:rowOff>
    </xdr:to>
    <xdr:cxnSp macro="">
      <xdr:nvCxnSpPr>
        <xdr:cNvPr id="648" name="直線コネクタ 647"/>
        <xdr:cNvCxnSpPr/>
      </xdr:nvCxnSpPr>
      <xdr:spPr>
        <a:xfrm>
          <a:off x="12814300" y="16711788"/>
          <a:ext cx="889000" cy="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75746</xdr:rowOff>
    </xdr:from>
    <xdr:to>
      <xdr:col>20</xdr:col>
      <xdr:colOff>9525</xdr:colOff>
      <xdr:row>98</xdr:row>
      <xdr:rowOff>5896</xdr:rowOff>
    </xdr:to>
    <xdr:sp macro="" textlink="">
      <xdr:nvSpPr>
        <xdr:cNvPr id="649" name="フローチャート : 判断 648"/>
        <xdr:cNvSpPr/>
      </xdr:nvSpPr>
      <xdr:spPr>
        <a:xfrm>
          <a:off x="13652500" y="1670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168473</xdr:rowOff>
    </xdr:from>
    <xdr:ext cx="534377" cy="259045"/>
    <xdr:sp macro="" textlink="">
      <xdr:nvSpPr>
        <xdr:cNvPr id="650" name="テキスト ボックス 649"/>
        <xdr:cNvSpPr txBox="1"/>
      </xdr:nvSpPr>
      <xdr:spPr>
        <a:xfrm>
          <a:off x="13436111" y="1679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61971</xdr:rowOff>
    </xdr:from>
    <xdr:to>
      <xdr:col>18</xdr:col>
      <xdr:colOff>492125</xdr:colOff>
      <xdr:row>97</xdr:row>
      <xdr:rowOff>163571</xdr:rowOff>
    </xdr:to>
    <xdr:sp macro="" textlink="">
      <xdr:nvSpPr>
        <xdr:cNvPr id="651" name="フローチャート : 判断 650"/>
        <xdr:cNvSpPr/>
      </xdr:nvSpPr>
      <xdr:spPr>
        <a:xfrm>
          <a:off x="12763500" y="1669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154698</xdr:rowOff>
    </xdr:from>
    <xdr:ext cx="534377" cy="259045"/>
    <xdr:sp macro="" textlink="">
      <xdr:nvSpPr>
        <xdr:cNvPr id="652" name="テキスト ボックス 651"/>
        <xdr:cNvSpPr txBox="1"/>
      </xdr:nvSpPr>
      <xdr:spPr>
        <a:xfrm>
          <a:off x="12547111" y="1678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3" name="テキスト ボックス 65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4" name="テキスト ボックス 65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5" name="テキスト ボックス 65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6" name="テキスト ボックス 65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7" name="テキスト ボックス 65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17207</xdr:rowOff>
    </xdr:from>
    <xdr:to>
      <xdr:col>23</xdr:col>
      <xdr:colOff>568325</xdr:colOff>
      <xdr:row>96</xdr:row>
      <xdr:rowOff>118807</xdr:rowOff>
    </xdr:to>
    <xdr:sp macro="" textlink="">
      <xdr:nvSpPr>
        <xdr:cNvPr id="658" name="円/楕円 657"/>
        <xdr:cNvSpPr/>
      </xdr:nvSpPr>
      <xdr:spPr>
        <a:xfrm>
          <a:off x="16268700" y="1647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40084</xdr:rowOff>
    </xdr:from>
    <xdr:ext cx="534377" cy="259045"/>
    <xdr:sp macro="" textlink="">
      <xdr:nvSpPr>
        <xdr:cNvPr id="659" name="積立金該当値テキスト"/>
        <xdr:cNvSpPr txBox="1"/>
      </xdr:nvSpPr>
      <xdr:spPr>
        <a:xfrm>
          <a:off x="16370300" y="1632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90,681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8113</xdr:rowOff>
    </xdr:from>
    <xdr:to>
      <xdr:col>22</xdr:col>
      <xdr:colOff>415925</xdr:colOff>
      <xdr:row>97</xdr:row>
      <xdr:rowOff>109713</xdr:rowOff>
    </xdr:to>
    <xdr:sp macro="" textlink="">
      <xdr:nvSpPr>
        <xdr:cNvPr id="660" name="円/楕円 659"/>
        <xdr:cNvSpPr/>
      </xdr:nvSpPr>
      <xdr:spPr>
        <a:xfrm>
          <a:off x="15430500" y="166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100840</xdr:rowOff>
    </xdr:from>
    <xdr:ext cx="534377" cy="259045"/>
    <xdr:sp macro="" textlink="">
      <xdr:nvSpPr>
        <xdr:cNvPr id="661" name="テキスト ボックス 660"/>
        <xdr:cNvSpPr txBox="1"/>
      </xdr:nvSpPr>
      <xdr:spPr>
        <a:xfrm>
          <a:off x="15214111" y="167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55,170</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140422</xdr:rowOff>
    </xdr:from>
    <xdr:to>
      <xdr:col>21</xdr:col>
      <xdr:colOff>212725</xdr:colOff>
      <xdr:row>95</xdr:row>
      <xdr:rowOff>70572</xdr:rowOff>
    </xdr:to>
    <xdr:sp macro="" textlink="">
      <xdr:nvSpPr>
        <xdr:cNvPr id="662" name="円/楕円 661"/>
        <xdr:cNvSpPr/>
      </xdr:nvSpPr>
      <xdr:spPr>
        <a:xfrm>
          <a:off x="14541500" y="1625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87099</xdr:rowOff>
    </xdr:from>
    <xdr:ext cx="599010" cy="259045"/>
    <xdr:sp macro="" textlink="">
      <xdr:nvSpPr>
        <xdr:cNvPr id="663" name="テキスト ボックス 662"/>
        <xdr:cNvSpPr txBox="1"/>
      </xdr:nvSpPr>
      <xdr:spPr>
        <a:xfrm>
          <a:off x="14292794" y="16031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138,731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33945</xdr:rowOff>
    </xdr:from>
    <xdr:to>
      <xdr:col>20</xdr:col>
      <xdr:colOff>9525</xdr:colOff>
      <xdr:row>97</xdr:row>
      <xdr:rowOff>135545</xdr:rowOff>
    </xdr:to>
    <xdr:sp macro="" textlink="">
      <xdr:nvSpPr>
        <xdr:cNvPr id="664" name="円/楕円 663"/>
        <xdr:cNvSpPr/>
      </xdr:nvSpPr>
      <xdr:spPr>
        <a:xfrm>
          <a:off x="13652500" y="1666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152072</xdr:rowOff>
    </xdr:from>
    <xdr:ext cx="534377" cy="259045"/>
    <xdr:sp macro="" textlink="">
      <xdr:nvSpPr>
        <xdr:cNvPr id="665" name="テキスト ボックス 664"/>
        <xdr:cNvSpPr txBox="1"/>
      </xdr:nvSpPr>
      <xdr:spPr>
        <a:xfrm>
          <a:off x="13436111" y="1643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49,520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30338</xdr:rowOff>
    </xdr:from>
    <xdr:to>
      <xdr:col>18</xdr:col>
      <xdr:colOff>492125</xdr:colOff>
      <xdr:row>97</xdr:row>
      <xdr:rowOff>131938</xdr:rowOff>
    </xdr:to>
    <xdr:sp macro="" textlink="">
      <xdr:nvSpPr>
        <xdr:cNvPr id="666" name="円/楕円 665"/>
        <xdr:cNvSpPr/>
      </xdr:nvSpPr>
      <xdr:spPr>
        <a:xfrm>
          <a:off x="12763500" y="1666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148465</xdr:rowOff>
    </xdr:from>
    <xdr:ext cx="534377" cy="259045"/>
    <xdr:sp macro="" textlink="">
      <xdr:nvSpPr>
        <xdr:cNvPr id="667" name="テキスト ボックス 666"/>
        <xdr:cNvSpPr txBox="1"/>
      </xdr:nvSpPr>
      <xdr:spPr>
        <a:xfrm>
          <a:off x="12547111" y="1643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50,309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8" name="正方形/長方形 66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9" name="正方形/長方形 66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0" name="正方形/長方形 66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1" name="正方形/長方形 67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2" name="正方形/長方形 67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3" name="正方形/長方形 67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4" name="正方形/長方形 67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5" name="正方形/長方形 67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6" name="テキスト ボックス 67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7" name="直線コネクタ 67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78" name="直線コネクタ 67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79" name="テキスト ボックス 67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0" name="直線コネクタ 67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1" name="テキスト ボックス 68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2" name="直線コネクタ 68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83" name="テキスト ボックス 68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4" name="直線コネクタ 68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85" name="テキスト ボックス 68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86" name="直線コネクタ 68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87" name="テキスト ボックス 68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8" name="直線コネクタ 68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9" name="テキスト ボックス 68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133350</xdr:rowOff>
    </xdr:from>
    <xdr:to>
      <xdr:col>32</xdr:col>
      <xdr:colOff>186689</xdr:colOff>
      <xdr:row>39</xdr:row>
      <xdr:rowOff>44450</xdr:rowOff>
    </xdr:to>
    <xdr:cxnSp macro="">
      <xdr:nvCxnSpPr>
        <xdr:cNvPr id="691" name="直線コネクタ 690"/>
        <xdr:cNvCxnSpPr/>
      </xdr:nvCxnSpPr>
      <xdr:spPr>
        <a:xfrm flipV="1">
          <a:off x="22159595" y="5448300"/>
          <a:ext cx="1269"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3" name="直線コネクタ 69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80027</xdr:rowOff>
    </xdr:from>
    <xdr:ext cx="534377" cy="259045"/>
    <xdr:sp macro="" textlink="">
      <xdr:nvSpPr>
        <xdr:cNvPr id="694" name="投資及び出資金最大値テキスト"/>
        <xdr:cNvSpPr txBox="1"/>
      </xdr:nvSpPr>
      <xdr:spPr>
        <a:xfrm>
          <a:off x="22212300" y="522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a:t>
          </a:r>
          <a:endParaRPr kumimoji="1" lang="ja-JP" altLang="en-US" sz="1000" b="1">
            <a:latin typeface="ＭＳ Ｐゴシック"/>
          </a:endParaRPr>
        </a:p>
      </xdr:txBody>
    </xdr:sp>
    <xdr:clientData/>
  </xdr:oneCellAnchor>
  <xdr:twoCellAnchor>
    <xdr:from>
      <xdr:col>32</xdr:col>
      <xdr:colOff>98425</xdr:colOff>
      <xdr:row>31</xdr:row>
      <xdr:rowOff>133350</xdr:rowOff>
    </xdr:from>
    <xdr:to>
      <xdr:col>32</xdr:col>
      <xdr:colOff>276225</xdr:colOff>
      <xdr:row>31</xdr:row>
      <xdr:rowOff>133350</xdr:rowOff>
    </xdr:to>
    <xdr:cxnSp macro="">
      <xdr:nvCxnSpPr>
        <xdr:cNvPr id="695" name="直線コネクタ 694"/>
        <xdr:cNvCxnSpPr/>
      </xdr:nvCxnSpPr>
      <xdr:spPr>
        <a:xfrm>
          <a:off x="22072600" y="544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117602</xdr:rowOff>
    </xdr:from>
    <xdr:to>
      <xdr:col>32</xdr:col>
      <xdr:colOff>187325</xdr:colOff>
      <xdr:row>39</xdr:row>
      <xdr:rowOff>40640</xdr:rowOff>
    </xdr:to>
    <xdr:cxnSp macro="">
      <xdr:nvCxnSpPr>
        <xdr:cNvPr id="696" name="直線コネクタ 695"/>
        <xdr:cNvCxnSpPr/>
      </xdr:nvCxnSpPr>
      <xdr:spPr>
        <a:xfrm>
          <a:off x="21323300" y="6632702"/>
          <a:ext cx="838200" cy="9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73423</xdr:rowOff>
    </xdr:from>
    <xdr:ext cx="378565" cy="259045"/>
    <xdr:sp macro="" textlink="">
      <xdr:nvSpPr>
        <xdr:cNvPr id="697" name="投資及び出資金平均値テキスト"/>
        <xdr:cNvSpPr txBox="1"/>
      </xdr:nvSpPr>
      <xdr:spPr>
        <a:xfrm>
          <a:off x="22212300" y="64170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50546</xdr:rowOff>
    </xdr:from>
    <xdr:to>
      <xdr:col>32</xdr:col>
      <xdr:colOff>238125</xdr:colOff>
      <xdr:row>38</xdr:row>
      <xdr:rowOff>152146</xdr:rowOff>
    </xdr:to>
    <xdr:sp macro="" textlink="">
      <xdr:nvSpPr>
        <xdr:cNvPr id="698" name="フローチャート : 判断 697"/>
        <xdr:cNvSpPr/>
      </xdr:nvSpPr>
      <xdr:spPr>
        <a:xfrm>
          <a:off x="221107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34</xdr:row>
      <xdr:rowOff>128397</xdr:rowOff>
    </xdr:from>
    <xdr:to>
      <xdr:col>31</xdr:col>
      <xdr:colOff>34925</xdr:colOff>
      <xdr:row>38</xdr:row>
      <xdr:rowOff>117602</xdr:rowOff>
    </xdr:to>
    <xdr:cxnSp macro="">
      <xdr:nvCxnSpPr>
        <xdr:cNvPr id="699" name="直線コネクタ 698"/>
        <xdr:cNvCxnSpPr/>
      </xdr:nvCxnSpPr>
      <xdr:spPr>
        <a:xfrm>
          <a:off x="20434300" y="5957697"/>
          <a:ext cx="889000" cy="67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24130</xdr:rowOff>
    </xdr:from>
    <xdr:to>
      <xdr:col>31</xdr:col>
      <xdr:colOff>85725</xdr:colOff>
      <xdr:row>38</xdr:row>
      <xdr:rowOff>125730</xdr:rowOff>
    </xdr:to>
    <xdr:sp macro="" textlink="">
      <xdr:nvSpPr>
        <xdr:cNvPr id="700" name="フローチャート : 判断 699"/>
        <xdr:cNvSpPr/>
      </xdr:nvSpPr>
      <xdr:spPr>
        <a:xfrm>
          <a:off x="21272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142257</xdr:rowOff>
    </xdr:from>
    <xdr:ext cx="469744" cy="259045"/>
    <xdr:sp macro="" textlink="">
      <xdr:nvSpPr>
        <xdr:cNvPr id="701" name="テキスト ボックス 700"/>
        <xdr:cNvSpPr txBox="1"/>
      </xdr:nvSpPr>
      <xdr:spPr>
        <a:xfrm>
          <a:off x="21088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128397</xdr:rowOff>
    </xdr:from>
    <xdr:to>
      <xdr:col>29</xdr:col>
      <xdr:colOff>517525</xdr:colOff>
      <xdr:row>39</xdr:row>
      <xdr:rowOff>40767</xdr:rowOff>
    </xdr:to>
    <xdr:cxnSp macro="">
      <xdr:nvCxnSpPr>
        <xdr:cNvPr id="702" name="直線コネクタ 701"/>
        <xdr:cNvCxnSpPr/>
      </xdr:nvCxnSpPr>
      <xdr:spPr>
        <a:xfrm flipV="1">
          <a:off x="19545300" y="5957697"/>
          <a:ext cx="889000" cy="76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135001</xdr:rowOff>
    </xdr:from>
    <xdr:to>
      <xdr:col>29</xdr:col>
      <xdr:colOff>568325</xdr:colOff>
      <xdr:row>38</xdr:row>
      <xdr:rowOff>65151</xdr:rowOff>
    </xdr:to>
    <xdr:sp macro="" textlink="">
      <xdr:nvSpPr>
        <xdr:cNvPr id="703" name="フローチャート : 判断 702"/>
        <xdr:cNvSpPr/>
      </xdr:nvSpPr>
      <xdr:spPr>
        <a:xfrm>
          <a:off x="20383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56278</xdr:rowOff>
    </xdr:from>
    <xdr:ext cx="469744" cy="259045"/>
    <xdr:sp macro="" textlink="">
      <xdr:nvSpPr>
        <xdr:cNvPr id="704" name="テキスト ボックス 703"/>
        <xdr:cNvSpPr txBox="1"/>
      </xdr:nvSpPr>
      <xdr:spPr>
        <a:xfrm>
          <a:off x="20199427" y="657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40767</xdr:rowOff>
    </xdr:from>
    <xdr:to>
      <xdr:col>28</xdr:col>
      <xdr:colOff>314325</xdr:colOff>
      <xdr:row>39</xdr:row>
      <xdr:rowOff>41275</xdr:rowOff>
    </xdr:to>
    <xdr:cxnSp macro="">
      <xdr:nvCxnSpPr>
        <xdr:cNvPr id="705" name="直線コネクタ 704"/>
        <xdr:cNvCxnSpPr/>
      </xdr:nvCxnSpPr>
      <xdr:spPr>
        <a:xfrm flipV="1">
          <a:off x="18656300" y="6727317"/>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168275</xdr:rowOff>
    </xdr:from>
    <xdr:to>
      <xdr:col>28</xdr:col>
      <xdr:colOff>365125</xdr:colOff>
      <xdr:row>38</xdr:row>
      <xdr:rowOff>98425</xdr:rowOff>
    </xdr:to>
    <xdr:sp macro="" textlink="">
      <xdr:nvSpPr>
        <xdr:cNvPr id="706" name="フローチャート : 判断 705"/>
        <xdr:cNvSpPr/>
      </xdr:nvSpPr>
      <xdr:spPr>
        <a:xfrm>
          <a:off x="19494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114952</xdr:rowOff>
    </xdr:from>
    <xdr:ext cx="469744" cy="259045"/>
    <xdr:sp macro="" textlink="">
      <xdr:nvSpPr>
        <xdr:cNvPr id="707" name="テキスト ボックス 706"/>
        <xdr:cNvSpPr txBox="1"/>
      </xdr:nvSpPr>
      <xdr:spPr>
        <a:xfrm>
          <a:off x="19310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50419</xdr:rowOff>
    </xdr:from>
    <xdr:to>
      <xdr:col>27</xdr:col>
      <xdr:colOff>161925</xdr:colOff>
      <xdr:row>38</xdr:row>
      <xdr:rowOff>152019</xdr:rowOff>
    </xdr:to>
    <xdr:sp macro="" textlink="">
      <xdr:nvSpPr>
        <xdr:cNvPr id="708" name="フローチャート : 判断 707"/>
        <xdr:cNvSpPr/>
      </xdr:nvSpPr>
      <xdr:spPr>
        <a:xfrm>
          <a:off x="18605500" y="656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168546</xdr:rowOff>
    </xdr:from>
    <xdr:ext cx="378565" cy="259045"/>
    <xdr:sp macro="" textlink="">
      <xdr:nvSpPr>
        <xdr:cNvPr id="709" name="テキスト ボックス 708"/>
        <xdr:cNvSpPr txBox="1"/>
      </xdr:nvSpPr>
      <xdr:spPr>
        <a:xfrm>
          <a:off x="18467017" y="6340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0" name="テキスト ボックス 70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1" name="テキスト ボックス 71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2" name="テキスト ボックス 71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3" name="テキスト ボックス 71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4" name="テキスト ボックス 71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161290</xdr:rowOff>
    </xdr:from>
    <xdr:to>
      <xdr:col>32</xdr:col>
      <xdr:colOff>238125</xdr:colOff>
      <xdr:row>39</xdr:row>
      <xdr:rowOff>91440</xdr:rowOff>
    </xdr:to>
    <xdr:sp macro="" textlink="">
      <xdr:nvSpPr>
        <xdr:cNvPr id="715" name="円/楕円 714"/>
        <xdr:cNvSpPr/>
      </xdr:nvSpPr>
      <xdr:spPr>
        <a:xfrm>
          <a:off x="221107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76217</xdr:rowOff>
    </xdr:from>
    <xdr:ext cx="313932" cy="259045"/>
    <xdr:sp macro="" textlink="">
      <xdr:nvSpPr>
        <xdr:cNvPr id="716" name="投資及び出資金該当値テキスト"/>
        <xdr:cNvSpPr txBox="1"/>
      </xdr:nvSpPr>
      <xdr:spPr>
        <a:xfrm>
          <a:off x="22212300" y="6591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66802</xdr:rowOff>
    </xdr:from>
    <xdr:to>
      <xdr:col>31</xdr:col>
      <xdr:colOff>85725</xdr:colOff>
      <xdr:row>38</xdr:row>
      <xdr:rowOff>168402</xdr:rowOff>
    </xdr:to>
    <xdr:sp macro="" textlink="">
      <xdr:nvSpPr>
        <xdr:cNvPr id="717" name="円/楕円 716"/>
        <xdr:cNvSpPr/>
      </xdr:nvSpPr>
      <xdr:spPr>
        <a:xfrm>
          <a:off x="21272500" y="658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159529</xdr:rowOff>
    </xdr:from>
    <xdr:ext cx="378565" cy="259045"/>
    <xdr:sp macro="" textlink="">
      <xdr:nvSpPr>
        <xdr:cNvPr id="718" name="テキスト ボックス 717"/>
        <xdr:cNvSpPr txBox="1"/>
      </xdr:nvSpPr>
      <xdr:spPr>
        <a:xfrm>
          <a:off x="21134017" y="6674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77597</xdr:rowOff>
    </xdr:from>
    <xdr:to>
      <xdr:col>29</xdr:col>
      <xdr:colOff>568325</xdr:colOff>
      <xdr:row>35</xdr:row>
      <xdr:rowOff>7747</xdr:rowOff>
    </xdr:to>
    <xdr:sp macro="" textlink="">
      <xdr:nvSpPr>
        <xdr:cNvPr id="719" name="円/楕円 718"/>
        <xdr:cNvSpPr/>
      </xdr:nvSpPr>
      <xdr:spPr>
        <a:xfrm>
          <a:off x="20383500" y="590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24274</xdr:rowOff>
    </xdr:from>
    <xdr:ext cx="469744" cy="259045"/>
    <xdr:sp macro="" textlink="">
      <xdr:nvSpPr>
        <xdr:cNvPr id="720" name="テキスト ボックス 719"/>
        <xdr:cNvSpPr txBox="1"/>
      </xdr:nvSpPr>
      <xdr:spPr>
        <a:xfrm>
          <a:off x="20199427" y="568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161417</xdr:rowOff>
    </xdr:from>
    <xdr:to>
      <xdr:col>28</xdr:col>
      <xdr:colOff>365125</xdr:colOff>
      <xdr:row>39</xdr:row>
      <xdr:rowOff>91567</xdr:rowOff>
    </xdr:to>
    <xdr:sp macro="" textlink="">
      <xdr:nvSpPr>
        <xdr:cNvPr id="721" name="円/楕円 720"/>
        <xdr:cNvSpPr/>
      </xdr:nvSpPr>
      <xdr:spPr>
        <a:xfrm>
          <a:off x="19494500" y="667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82694</xdr:rowOff>
    </xdr:from>
    <xdr:ext cx="313932" cy="259045"/>
    <xdr:sp macro="" textlink="">
      <xdr:nvSpPr>
        <xdr:cNvPr id="722" name="テキスト ボックス 721"/>
        <xdr:cNvSpPr txBox="1"/>
      </xdr:nvSpPr>
      <xdr:spPr>
        <a:xfrm>
          <a:off x="19388333" y="6769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161925</xdr:rowOff>
    </xdr:from>
    <xdr:to>
      <xdr:col>27</xdr:col>
      <xdr:colOff>161925</xdr:colOff>
      <xdr:row>39</xdr:row>
      <xdr:rowOff>92075</xdr:rowOff>
    </xdr:to>
    <xdr:sp macro="" textlink="">
      <xdr:nvSpPr>
        <xdr:cNvPr id="723" name="円/楕円 722"/>
        <xdr:cNvSpPr/>
      </xdr:nvSpPr>
      <xdr:spPr>
        <a:xfrm>
          <a:off x="186055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83202</xdr:rowOff>
    </xdr:from>
    <xdr:ext cx="313932" cy="259045"/>
    <xdr:sp macro="" textlink="">
      <xdr:nvSpPr>
        <xdr:cNvPr id="724" name="テキスト ボックス 723"/>
        <xdr:cNvSpPr txBox="1"/>
      </xdr:nvSpPr>
      <xdr:spPr>
        <a:xfrm>
          <a:off x="18499333" y="6769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5" name="正方形/長方形 72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6" name="正方形/長方形 72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7" name="正方形/長方形 72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8" name="正方形/長方形 72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9" name="正方形/長方形 72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0" name="正方形/長方形 72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1" name="正方形/長方形 73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2" name="正方形/長方形 73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3" name="テキスト ボックス 73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4" name="直線コネクタ 73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5" name="直線コネクタ 73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6" name="テキスト ボックス 73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7" name="直線コネクタ 73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38" name="テキスト ボックス 73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9" name="直線コネクタ 73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0" name="テキスト ボックス 73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1" name="直線コネクタ 74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2" name="テキスト ボックス 74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3" name="直線コネクタ 74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44" name="テキスト ボックス 74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5" name="直線コネクタ 74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6" name="テキスト ボックス 74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146558</xdr:rowOff>
    </xdr:from>
    <xdr:to>
      <xdr:col>32</xdr:col>
      <xdr:colOff>186689</xdr:colOff>
      <xdr:row>59</xdr:row>
      <xdr:rowOff>44450</xdr:rowOff>
    </xdr:to>
    <xdr:cxnSp macro="">
      <xdr:nvCxnSpPr>
        <xdr:cNvPr id="748" name="直線コネクタ 747"/>
        <xdr:cNvCxnSpPr/>
      </xdr:nvCxnSpPr>
      <xdr:spPr>
        <a:xfrm flipV="1">
          <a:off x="22159595" y="8890508"/>
          <a:ext cx="1269"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0" name="直線コネクタ 74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93235</xdr:rowOff>
    </xdr:from>
    <xdr:ext cx="534377" cy="259045"/>
    <xdr:sp macro="" textlink="">
      <xdr:nvSpPr>
        <xdr:cNvPr id="751" name="貸付金最大値テキスト"/>
        <xdr:cNvSpPr txBox="1"/>
      </xdr:nvSpPr>
      <xdr:spPr>
        <a:xfrm>
          <a:off x="22212300" y="86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a:t>
          </a:r>
          <a:endParaRPr kumimoji="1" lang="ja-JP" altLang="en-US" sz="1000" b="1">
            <a:latin typeface="ＭＳ Ｐゴシック"/>
          </a:endParaRPr>
        </a:p>
      </xdr:txBody>
    </xdr:sp>
    <xdr:clientData/>
  </xdr:oneCellAnchor>
  <xdr:twoCellAnchor>
    <xdr:from>
      <xdr:col>32</xdr:col>
      <xdr:colOff>98425</xdr:colOff>
      <xdr:row>51</xdr:row>
      <xdr:rowOff>146558</xdr:rowOff>
    </xdr:from>
    <xdr:to>
      <xdr:col>32</xdr:col>
      <xdr:colOff>276225</xdr:colOff>
      <xdr:row>51</xdr:row>
      <xdr:rowOff>146558</xdr:rowOff>
    </xdr:to>
    <xdr:cxnSp macro="">
      <xdr:nvCxnSpPr>
        <xdr:cNvPr id="752" name="直線コネクタ 751"/>
        <xdr:cNvCxnSpPr/>
      </xdr:nvCxnSpPr>
      <xdr:spPr>
        <a:xfrm>
          <a:off x="22072600" y="889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25553</xdr:rowOff>
    </xdr:from>
    <xdr:to>
      <xdr:col>32</xdr:col>
      <xdr:colOff>187325</xdr:colOff>
      <xdr:row>59</xdr:row>
      <xdr:rowOff>35763</xdr:rowOff>
    </xdr:to>
    <xdr:cxnSp macro="">
      <xdr:nvCxnSpPr>
        <xdr:cNvPr id="753" name="直線コネクタ 752"/>
        <xdr:cNvCxnSpPr/>
      </xdr:nvCxnSpPr>
      <xdr:spPr>
        <a:xfrm>
          <a:off x="21323300" y="10141103"/>
          <a:ext cx="838200" cy="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14622</xdr:rowOff>
    </xdr:from>
    <xdr:ext cx="469744" cy="259045"/>
    <xdr:sp macro="" textlink="">
      <xdr:nvSpPr>
        <xdr:cNvPr id="754" name="貸付金平均値テキスト"/>
        <xdr:cNvSpPr txBox="1"/>
      </xdr:nvSpPr>
      <xdr:spPr>
        <a:xfrm>
          <a:off x="22212300" y="97872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163195</xdr:rowOff>
    </xdr:from>
    <xdr:to>
      <xdr:col>32</xdr:col>
      <xdr:colOff>238125</xdr:colOff>
      <xdr:row>58</xdr:row>
      <xdr:rowOff>93345</xdr:rowOff>
    </xdr:to>
    <xdr:sp macro="" textlink="">
      <xdr:nvSpPr>
        <xdr:cNvPr id="755" name="フローチャート : 判断 754"/>
        <xdr:cNvSpPr/>
      </xdr:nvSpPr>
      <xdr:spPr>
        <a:xfrm>
          <a:off x="221107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10237</xdr:rowOff>
    </xdr:from>
    <xdr:to>
      <xdr:col>31</xdr:col>
      <xdr:colOff>34925</xdr:colOff>
      <xdr:row>59</xdr:row>
      <xdr:rowOff>25553</xdr:rowOff>
    </xdr:to>
    <xdr:cxnSp macro="">
      <xdr:nvCxnSpPr>
        <xdr:cNvPr id="756" name="直線コネクタ 755"/>
        <xdr:cNvCxnSpPr/>
      </xdr:nvCxnSpPr>
      <xdr:spPr>
        <a:xfrm>
          <a:off x="20434300" y="10125787"/>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115189</xdr:rowOff>
    </xdr:from>
    <xdr:to>
      <xdr:col>31</xdr:col>
      <xdr:colOff>85725</xdr:colOff>
      <xdr:row>58</xdr:row>
      <xdr:rowOff>45339</xdr:rowOff>
    </xdr:to>
    <xdr:sp macro="" textlink="">
      <xdr:nvSpPr>
        <xdr:cNvPr id="757" name="フローチャート : 判断 756"/>
        <xdr:cNvSpPr/>
      </xdr:nvSpPr>
      <xdr:spPr>
        <a:xfrm>
          <a:off x="21272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61866</xdr:rowOff>
    </xdr:from>
    <xdr:ext cx="469744" cy="259045"/>
    <xdr:sp macro="" textlink="">
      <xdr:nvSpPr>
        <xdr:cNvPr id="758" name="テキスト ボックス 757"/>
        <xdr:cNvSpPr txBox="1"/>
      </xdr:nvSpPr>
      <xdr:spPr>
        <a:xfrm>
          <a:off x="21088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10237</xdr:rowOff>
    </xdr:from>
    <xdr:to>
      <xdr:col>29</xdr:col>
      <xdr:colOff>517525</xdr:colOff>
      <xdr:row>59</xdr:row>
      <xdr:rowOff>28677</xdr:rowOff>
    </xdr:to>
    <xdr:cxnSp macro="">
      <xdr:nvCxnSpPr>
        <xdr:cNvPr id="759" name="直線コネクタ 758"/>
        <xdr:cNvCxnSpPr/>
      </xdr:nvCxnSpPr>
      <xdr:spPr>
        <a:xfrm flipV="1">
          <a:off x="19545300" y="10125787"/>
          <a:ext cx="889000" cy="1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112217</xdr:rowOff>
    </xdr:from>
    <xdr:to>
      <xdr:col>29</xdr:col>
      <xdr:colOff>568325</xdr:colOff>
      <xdr:row>58</xdr:row>
      <xdr:rowOff>42367</xdr:rowOff>
    </xdr:to>
    <xdr:sp macro="" textlink="">
      <xdr:nvSpPr>
        <xdr:cNvPr id="760" name="フローチャート : 判断 759"/>
        <xdr:cNvSpPr/>
      </xdr:nvSpPr>
      <xdr:spPr>
        <a:xfrm>
          <a:off x="20383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58894</xdr:rowOff>
    </xdr:from>
    <xdr:ext cx="469744" cy="259045"/>
    <xdr:sp macro="" textlink="">
      <xdr:nvSpPr>
        <xdr:cNvPr id="761" name="テキスト ボックス 760"/>
        <xdr:cNvSpPr txBox="1"/>
      </xdr:nvSpPr>
      <xdr:spPr>
        <a:xfrm>
          <a:off x="20199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11303</xdr:rowOff>
    </xdr:from>
    <xdr:to>
      <xdr:col>28</xdr:col>
      <xdr:colOff>314325</xdr:colOff>
      <xdr:row>59</xdr:row>
      <xdr:rowOff>28677</xdr:rowOff>
    </xdr:to>
    <xdr:cxnSp macro="">
      <xdr:nvCxnSpPr>
        <xdr:cNvPr id="762" name="直線コネクタ 761"/>
        <xdr:cNvCxnSpPr/>
      </xdr:nvCxnSpPr>
      <xdr:spPr>
        <a:xfrm>
          <a:off x="18656300" y="10126853"/>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83338</xdr:rowOff>
    </xdr:from>
    <xdr:to>
      <xdr:col>28</xdr:col>
      <xdr:colOff>365125</xdr:colOff>
      <xdr:row>58</xdr:row>
      <xdr:rowOff>13488</xdr:rowOff>
    </xdr:to>
    <xdr:sp macro="" textlink="">
      <xdr:nvSpPr>
        <xdr:cNvPr id="763" name="フローチャート : 判断 762"/>
        <xdr:cNvSpPr/>
      </xdr:nvSpPr>
      <xdr:spPr>
        <a:xfrm>
          <a:off x="19494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30015</xdr:rowOff>
    </xdr:from>
    <xdr:ext cx="469744" cy="259045"/>
    <xdr:sp macro="" textlink="">
      <xdr:nvSpPr>
        <xdr:cNvPr id="764" name="テキスト ボックス 763"/>
        <xdr:cNvSpPr txBox="1"/>
      </xdr:nvSpPr>
      <xdr:spPr>
        <a:xfrm>
          <a:off x="19310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74041</xdr:rowOff>
    </xdr:from>
    <xdr:to>
      <xdr:col>27</xdr:col>
      <xdr:colOff>161925</xdr:colOff>
      <xdr:row>58</xdr:row>
      <xdr:rowOff>4191</xdr:rowOff>
    </xdr:to>
    <xdr:sp macro="" textlink="">
      <xdr:nvSpPr>
        <xdr:cNvPr id="765" name="フローチャート : 判断 764"/>
        <xdr:cNvSpPr/>
      </xdr:nvSpPr>
      <xdr:spPr>
        <a:xfrm>
          <a:off x="18605500" y="984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20718</xdr:rowOff>
    </xdr:from>
    <xdr:ext cx="469744" cy="259045"/>
    <xdr:sp macro="" textlink="">
      <xdr:nvSpPr>
        <xdr:cNvPr id="766" name="テキスト ボックス 765"/>
        <xdr:cNvSpPr txBox="1"/>
      </xdr:nvSpPr>
      <xdr:spPr>
        <a:xfrm>
          <a:off x="18421427" y="962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7" name="テキスト ボックス 76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8" name="テキスト ボックス 76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9" name="テキスト ボックス 76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0" name="テキスト ボックス 76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1" name="テキスト ボックス 77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156413</xdr:rowOff>
    </xdr:from>
    <xdr:to>
      <xdr:col>32</xdr:col>
      <xdr:colOff>238125</xdr:colOff>
      <xdr:row>59</xdr:row>
      <xdr:rowOff>86563</xdr:rowOff>
    </xdr:to>
    <xdr:sp macro="" textlink="">
      <xdr:nvSpPr>
        <xdr:cNvPr id="772" name="円/楕円 771"/>
        <xdr:cNvSpPr/>
      </xdr:nvSpPr>
      <xdr:spPr>
        <a:xfrm>
          <a:off x="22110700" y="1010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71340</xdr:rowOff>
    </xdr:from>
    <xdr:ext cx="378565" cy="259045"/>
    <xdr:sp macro="" textlink="">
      <xdr:nvSpPr>
        <xdr:cNvPr id="773" name="貸付金該当値テキスト"/>
        <xdr:cNvSpPr txBox="1"/>
      </xdr:nvSpPr>
      <xdr:spPr>
        <a:xfrm>
          <a:off x="22212300" y="10015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146203</xdr:rowOff>
    </xdr:from>
    <xdr:to>
      <xdr:col>31</xdr:col>
      <xdr:colOff>85725</xdr:colOff>
      <xdr:row>59</xdr:row>
      <xdr:rowOff>76353</xdr:rowOff>
    </xdr:to>
    <xdr:sp macro="" textlink="">
      <xdr:nvSpPr>
        <xdr:cNvPr id="774" name="円/楕円 773"/>
        <xdr:cNvSpPr/>
      </xdr:nvSpPr>
      <xdr:spPr>
        <a:xfrm>
          <a:off x="21272500" y="1009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67480</xdr:rowOff>
    </xdr:from>
    <xdr:ext cx="378565" cy="259045"/>
    <xdr:sp macro="" textlink="">
      <xdr:nvSpPr>
        <xdr:cNvPr id="775" name="テキスト ボックス 774"/>
        <xdr:cNvSpPr txBox="1"/>
      </xdr:nvSpPr>
      <xdr:spPr>
        <a:xfrm>
          <a:off x="21134017" y="10183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130887</xdr:rowOff>
    </xdr:from>
    <xdr:to>
      <xdr:col>29</xdr:col>
      <xdr:colOff>568325</xdr:colOff>
      <xdr:row>59</xdr:row>
      <xdr:rowOff>61037</xdr:rowOff>
    </xdr:to>
    <xdr:sp macro="" textlink="">
      <xdr:nvSpPr>
        <xdr:cNvPr id="776" name="円/楕円 775"/>
        <xdr:cNvSpPr/>
      </xdr:nvSpPr>
      <xdr:spPr>
        <a:xfrm>
          <a:off x="20383500" y="1007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52164</xdr:rowOff>
    </xdr:from>
    <xdr:ext cx="378565" cy="259045"/>
    <xdr:sp macro="" textlink="">
      <xdr:nvSpPr>
        <xdr:cNvPr id="777" name="テキスト ボックス 776"/>
        <xdr:cNvSpPr txBox="1"/>
      </xdr:nvSpPr>
      <xdr:spPr>
        <a:xfrm>
          <a:off x="20245017" y="10167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149327</xdr:rowOff>
    </xdr:from>
    <xdr:to>
      <xdr:col>28</xdr:col>
      <xdr:colOff>365125</xdr:colOff>
      <xdr:row>59</xdr:row>
      <xdr:rowOff>79477</xdr:rowOff>
    </xdr:to>
    <xdr:sp macro="" textlink="">
      <xdr:nvSpPr>
        <xdr:cNvPr id="778" name="円/楕円 777"/>
        <xdr:cNvSpPr/>
      </xdr:nvSpPr>
      <xdr:spPr>
        <a:xfrm>
          <a:off x="19494500" y="1009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70604</xdr:rowOff>
    </xdr:from>
    <xdr:ext cx="378565" cy="259045"/>
    <xdr:sp macro="" textlink="">
      <xdr:nvSpPr>
        <xdr:cNvPr id="779" name="テキスト ボックス 778"/>
        <xdr:cNvSpPr txBox="1"/>
      </xdr:nvSpPr>
      <xdr:spPr>
        <a:xfrm>
          <a:off x="19356017" y="10186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131953</xdr:rowOff>
    </xdr:from>
    <xdr:to>
      <xdr:col>27</xdr:col>
      <xdr:colOff>161925</xdr:colOff>
      <xdr:row>59</xdr:row>
      <xdr:rowOff>62103</xdr:rowOff>
    </xdr:to>
    <xdr:sp macro="" textlink="">
      <xdr:nvSpPr>
        <xdr:cNvPr id="780" name="円/楕円 779"/>
        <xdr:cNvSpPr/>
      </xdr:nvSpPr>
      <xdr:spPr>
        <a:xfrm>
          <a:off x="18605500" y="1007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53230</xdr:rowOff>
    </xdr:from>
    <xdr:ext cx="378565" cy="259045"/>
    <xdr:sp macro="" textlink="">
      <xdr:nvSpPr>
        <xdr:cNvPr id="781" name="テキスト ボックス 780"/>
        <xdr:cNvSpPr txBox="1"/>
      </xdr:nvSpPr>
      <xdr:spPr>
        <a:xfrm>
          <a:off x="18467017" y="10168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2" name="正方形/長方形 78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3" name="正方形/長方形 78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4" name="正方形/長方形 78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5" name="正方形/長方形 78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6" name="正方形/長方形 78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7" name="正方形/長方形 78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8" name="正方形/長方形 78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56,725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9" name="正方形/長方形 78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0" name="テキスト ボックス 78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1" name="直線コネクタ 79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2" name="直線コネクタ 79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3" name="テキスト ボックス 79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4" name="直線コネクタ 79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5" name="テキスト ボックス 79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6" name="直線コネクタ 79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797" name="テキスト ボックス 79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8" name="直線コネクタ 79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9" name="テキスト ボックス 79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0" name="直線コネクタ 79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1" name="テキスト ボックス 80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2" name="直線コネクタ 80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3" name="テキスト ボックス 80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14610</xdr:rowOff>
    </xdr:from>
    <xdr:to>
      <xdr:col>32</xdr:col>
      <xdr:colOff>186689</xdr:colOff>
      <xdr:row>77</xdr:row>
      <xdr:rowOff>120917</xdr:rowOff>
    </xdr:to>
    <xdr:cxnSp macro="">
      <xdr:nvCxnSpPr>
        <xdr:cNvPr id="805" name="直線コネクタ 804"/>
        <xdr:cNvCxnSpPr/>
      </xdr:nvCxnSpPr>
      <xdr:spPr>
        <a:xfrm flipV="1">
          <a:off x="22159595" y="12016110"/>
          <a:ext cx="1269" cy="1306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124744</xdr:rowOff>
    </xdr:from>
    <xdr:ext cx="534377" cy="259045"/>
    <xdr:sp macro="" textlink="">
      <xdr:nvSpPr>
        <xdr:cNvPr id="806" name="繰出金最小値テキスト"/>
        <xdr:cNvSpPr txBox="1"/>
      </xdr:nvSpPr>
      <xdr:spPr>
        <a:xfrm>
          <a:off x="22212300" y="1332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34,965</a:t>
          </a:r>
          <a:endParaRPr kumimoji="1" lang="ja-JP" altLang="en-US" sz="1000" b="1">
            <a:latin typeface="ＭＳ Ｐゴシック"/>
          </a:endParaRPr>
        </a:p>
      </xdr:txBody>
    </xdr:sp>
    <xdr:clientData/>
  </xdr:oneCellAnchor>
  <xdr:twoCellAnchor>
    <xdr:from>
      <xdr:col>32</xdr:col>
      <xdr:colOff>98425</xdr:colOff>
      <xdr:row>77</xdr:row>
      <xdr:rowOff>120917</xdr:rowOff>
    </xdr:from>
    <xdr:to>
      <xdr:col>32</xdr:col>
      <xdr:colOff>276225</xdr:colOff>
      <xdr:row>77</xdr:row>
      <xdr:rowOff>120917</xdr:rowOff>
    </xdr:to>
    <xdr:cxnSp macro="">
      <xdr:nvCxnSpPr>
        <xdr:cNvPr id="807" name="直線コネクタ 806"/>
        <xdr:cNvCxnSpPr/>
      </xdr:nvCxnSpPr>
      <xdr:spPr>
        <a:xfrm>
          <a:off x="22072600" y="13322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132737</xdr:rowOff>
    </xdr:from>
    <xdr:ext cx="599010" cy="259045"/>
    <xdr:sp macro="" textlink="">
      <xdr:nvSpPr>
        <xdr:cNvPr id="808" name="繰出金最大値テキスト"/>
        <xdr:cNvSpPr txBox="1"/>
      </xdr:nvSpPr>
      <xdr:spPr>
        <a:xfrm>
          <a:off x="22212300" y="1179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206,416</a:t>
          </a:r>
          <a:endParaRPr kumimoji="1" lang="ja-JP" altLang="en-US" sz="1000" b="1">
            <a:latin typeface="ＭＳ Ｐゴシック"/>
          </a:endParaRPr>
        </a:p>
      </xdr:txBody>
    </xdr:sp>
    <xdr:clientData/>
  </xdr:oneCellAnchor>
  <xdr:twoCellAnchor>
    <xdr:from>
      <xdr:col>32</xdr:col>
      <xdr:colOff>98425</xdr:colOff>
      <xdr:row>70</xdr:row>
      <xdr:rowOff>14610</xdr:rowOff>
    </xdr:from>
    <xdr:to>
      <xdr:col>32</xdr:col>
      <xdr:colOff>276225</xdr:colOff>
      <xdr:row>70</xdr:row>
      <xdr:rowOff>14610</xdr:rowOff>
    </xdr:to>
    <xdr:cxnSp macro="">
      <xdr:nvCxnSpPr>
        <xdr:cNvPr id="809" name="直線コネクタ 808"/>
        <xdr:cNvCxnSpPr/>
      </xdr:nvCxnSpPr>
      <xdr:spPr>
        <a:xfrm>
          <a:off x="22072600" y="120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71273</xdr:rowOff>
    </xdr:from>
    <xdr:to>
      <xdr:col>32</xdr:col>
      <xdr:colOff>187325</xdr:colOff>
      <xdr:row>77</xdr:row>
      <xdr:rowOff>72782</xdr:rowOff>
    </xdr:to>
    <xdr:cxnSp macro="">
      <xdr:nvCxnSpPr>
        <xdr:cNvPr id="810" name="直線コネクタ 809"/>
        <xdr:cNvCxnSpPr/>
      </xdr:nvCxnSpPr>
      <xdr:spPr>
        <a:xfrm flipV="1">
          <a:off x="21323300" y="13272923"/>
          <a:ext cx="8382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140322</xdr:rowOff>
    </xdr:from>
    <xdr:ext cx="534377" cy="259045"/>
    <xdr:sp macro="" textlink="">
      <xdr:nvSpPr>
        <xdr:cNvPr id="811" name="繰出金平均値テキスト"/>
        <xdr:cNvSpPr txBox="1"/>
      </xdr:nvSpPr>
      <xdr:spPr>
        <a:xfrm>
          <a:off x="22212300" y="12827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117445</xdr:rowOff>
    </xdr:from>
    <xdr:to>
      <xdr:col>32</xdr:col>
      <xdr:colOff>238125</xdr:colOff>
      <xdr:row>76</xdr:row>
      <xdr:rowOff>47594</xdr:rowOff>
    </xdr:to>
    <xdr:sp macro="" textlink="">
      <xdr:nvSpPr>
        <xdr:cNvPr id="812" name="フローチャート : 判断 811"/>
        <xdr:cNvSpPr/>
      </xdr:nvSpPr>
      <xdr:spPr>
        <a:xfrm>
          <a:off x="22110700" y="129761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72782</xdr:rowOff>
    </xdr:from>
    <xdr:to>
      <xdr:col>31</xdr:col>
      <xdr:colOff>34925</xdr:colOff>
      <xdr:row>77</xdr:row>
      <xdr:rowOff>90742</xdr:rowOff>
    </xdr:to>
    <xdr:cxnSp macro="">
      <xdr:nvCxnSpPr>
        <xdr:cNvPr id="813" name="直線コネクタ 812"/>
        <xdr:cNvCxnSpPr/>
      </xdr:nvCxnSpPr>
      <xdr:spPr>
        <a:xfrm flipV="1">
          <a:off x="20434300" y="13274432"/>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144755</xdr:rowOff>
    </xdr:from>
    <xdr:to>
      <xdr:col>31</xdr:col>
      <xdr:colOff>85725</xdr:colOff>
      <xdr:row>76</xdr:row>
      <xdr:rowOff>74904</xdr:rowOff>
    </xdr:to>
    <xdr:sp macro="" textlink="">
      <xdr:nvSpPr>
        <xdr:cNvPr id="814" name="フローチャート : 判断 813"/>
        <xdr:cNvSpPr/>
      </xdr:nvSpPr>
      <xdr:spPr>
        <a:xfrm>
          <a:off x="21272500" y="13003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91432</xdr:rowOff>
    </xdr:from>
    <xdr:ext cx="534377" cy="259045"/>
    <xdr:sp macro="" textlink="">
      <xdr:nvSpPr>
        <xdr:cNvPr id="815" name="テキスト ボックス 814"/>
        <xdr:cNvSpPr txBox="1"/>
      </xdr:nvSpPr>
      <xdr:spPr>
        <a:xfrm>
          <a:off x="21056111" y="1277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90742</xdr:rowOff>
    </xdr:from>
    <xdr:to>
      <xdr:col>29</xdr:col>
      <xdr:colOff>517525</xdr:colOff>
      <xdr:row>77</xdr:row>
      <xdr:rowOff>92739</xdr:rowOff>
    </xdr:to>
    <xdr:cxnSp macro="">
      <xdr:nvCxnSpPr>
        <xdr:cNvPr id="816" name="直線コネクタ 815"/>
        <xdr:cNvCxnSpPr/>
      </xdr:nvCxnSpPr>
      <xdr:spPr>
        <a:xfrm flipV="1">
          <a:off x="19545300" y="13292392"/>
          <a:ext cx="889000" cy="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162075</xdr:rowOff>
    </xdr:from>
    <xdr:to>
      <xdr:col>29</xdr:col>
      <xdr:colOff>568325</xdr:colOff>
      <xdr:row>76</xdr:row>
      <xdr:rowOff>92225</xdr:rowOff>
    </xdr:to>
    <xdr:sp macro="" textlink="">
      <xdr:nvSpPr>
        <xdr:cNvPr id="817" name="フローチャート : 判断 816"/>
        <xdr:cNvSpPr/>
      </xdr:nvSpPr>
      <xdr:spPr>
        <a:xfrm>
          <a:off x="20383500" y="1302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108752</xdr:rowOff>
    </xdr:from>
    <xdr:ext cx="534377" cy="259045"/>
    <xdr:sp macro="" textlink="">
      <xdr:nvSpPr>
        <xdr:cNvPr id="818" name="テキスト ボックス 817"/>
        <xdr:cNvSpPr txBox="1"/>
      </xdr:nvSpPr>
      <xdr:spPr>
        <a:xfrm>
          <a:off x="20167111" y="1279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91573</xdr:rowOff>
    </xdr:from>
    <xdr:to>
      <xdr:col>28</xdr:col>
      <xdr:colOff>314325</xdr:colOff>
      <xdr:row>77</xdr:row>
      <xdr:rowOff>92739</xdr:rowOff>
    </xdr:to>
    <xdr:cxnSp macro="">
      <xdr:nvCxnSpPr>
        <xdr:cNvPr id="819" name="直線コネクタ 818"/>
        <xdr:cNvCxnSpPr/>
      </xdr:nvCxnSpPr>
      <xdr:spPr>
        <a:xfrm>
          <a:off x="18656300" y="13293223"/>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168529</xdr:rowOff>
    </xdr:from>
    <xdr:to>
      <xdr:col>28</xdr:col>
      <xdr:colOff>365125</xdr:colOff>
      <xdr:row>76</xdr:row>
      <xdr:rowOff>98679</xdr:rowOff>
    </xdr:to>
    <xdr:sp macro="" textlink="">
      <xdr:nvSpPr>
        <xdr:cNvPr id="820" name="フローチャート : 判断 819"/>
        <xdr:cNvSpPr/>
      </xdr:nvSpPr>
      <xdr:spPr>
        <a:xfrm>
          <a:off x="19494500" y="1302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115206</xdr:rowOff>
    </xdr:from>
    <xdr:ext cx="534377" cy="259045"/>
    <xdr:sp macro="" textlink="">
      <xdr:nvSpPr>
        <xdr:cNvPr id="821" name="テキスト ボックス 820"/>
        <xdr:cNvSpPr txBox="1"/>
      </xdr:nvSpPr>
      <xdr:spPr>
        <a:xfrm>
          <a:off x="19278111" y="1280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170365</xdr:rowOff>
    </xdr:from>
    <xdr:to>
      <xdr:col>27</xdr:col>
      <xdr:colOff>161925</xdr:colOff>
      <xdr:row>76</xdr:row>
      <xdr:rowOff>100515</xdr:rowOff>
    </xdr:to>
    <xdr:sp macro="" textlink="">
      <xdr:nvSpPr>
        <xdr:cNvPr id="822" name="フローチャート : 判断 821"/>
        <xdr:cNvSpPr/>
      </xdr:nvSpPr>
      <xdr:spPr>
        <a:xfrm>
          <a:off x="18605500" y="1302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117043</xdr:rowOff>
    </xdr:from>
    <xdr:ext cx="534377" cy="259045"/>
    <xdr:sp macro="" textlink="">
      <xdr:nvSpPr>
        <xdr:cNvPr id="823" name="テキスト ボックス 822"/>
        <xdr:cNvSpPr txBox="1"/>
      </xdr:nvSpPr>
      <xdr:spPr>
        <a:xfrm>
          <a:off x="18389111" y="1280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4" name="テキスト ボックス 82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5" name="テキスト ボックス 82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6" name="テキスト ボックス 82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7" name="テキスト ボックス 82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8" name="テキスト ボックス 82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20473</xdr:rowOff>
    </xdr:from>
    <xdr:to>
      <xdr:col>32</xdr:col>
      <xdr:colOff>238125</xdr:colOff>
      <xdr:row>77</xdr:row>
      <xdr:rowOff>122073</xdr:rowOff>
    </xdr:to>
    <xdr:sp macro="" textlink="">
      <xdr:nvSpPr>
        <xdr:cNvPr id="829" name="円/楕円 828"/>
        <xdr:cNvSpPr/>
      </xdr:nvSpPr>
      <xdr:spPr>
        <a:xfrm>
          <a:off x="22110700" y="1322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106850</xdr:rowOff>
    </xdr:from>
    <xdr:ext cx="534377" cy="259045"/>
    <xdr:sp macro="" textlink="">
      <xdr:nvSpPr>
        <xdr:cNvPr id="830" name="繰出金該当値テキスト"/>
        <xdr:cNvSpPr txBox="1"/>
      </xdr:nvSpPr>
      <xdr:spPr>
        <a:xfrm>
          <a:off x="22212300" y="1313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41,480</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21982</xdr:rowOff>
    </xdr:from>
    <xdr:to>
      <xdr:col>31</xdr:col>
      <xdr:colOff>85725</xdr:colOff>
      <xdr:row>77</xdr:row>
      <xdr:rowOff>123582</xdr:rowOff>
    </xdr:to>
    <xdr:sp macro="" textlink="">
      <xdr:nvSpPr>
        <xdr:cNvPr id="831" name="円/楕円 830"/>
        <xdr:cNvSpPr/>
      </xdr:nvSpPr>
      <xdr:spPr>
        <a:xfrm>
          <a:off x="21272500" y="1322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114709</xdr:rowOff>
    </xdr:from>
    <xdr:ext cx="534377" cy="259045"/>
    <xdr:sp macro="" textlink="">
      <xdr:nvSpPr>
        <xdr:cNvPr id="832" name="テキスト ボックス 831"/>
        <xdr:cNvSpPr txBox="1"/>
      </xdr:nvSpPr>
      <xdr:spPr>
        <a:xfrm>
          <a:off x="21056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41,282</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39942</xdr:rowOff>
    </xdr:from>
    <xdr:to>
      <xdr:col>29</xdr:col>
      <xdr:colOff>568325</xdr:colOff>
      <xdr:row>77</xdr:row>
      <xdr:rowOff>141542</xdr:rowOff>
    </xdr:to>
    <xdr:sp macro="" textlink="">
      <xdr:nvSpPr>
        <xdr:cNvPr id="833" name="円/楕円 832"/>
        <xdr:cNvSpPr/>
      </xdr:nvSpPr>
      <xdr:spPr>
        <a:xfrm>
          <a:off x="20383500" y="132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132669</xdr:rowOff>
    </xdr:from>
    <xdr:ext cx="534377" cy="259045"/>
    <xdr:sp macro="" textlink="">
      <xdr:nvSpPr>
        <xdr:cNvPr id="834" name="テキスト ボックス 833"/>
        <xdr:cNvSpPr txBox="1"/>
      </xdr:nvSpPr>
      <xdr:spPr>
        <a:xfrm>
          <a:off x="20167111" y="1333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38,925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41939</xdr:rowOff>
    </xdr:from>
    <xdr:to>
      <xdr:col>28</xdr:col>
      <xdr:colOff>365125</xdr:colOff>
      <xdr:row>77</xdr:row>
      <xdr:rowOff>143539</xdr:rowOff>
    </xdr:to>
    <xdr:sp macro="" textlink="">
      <xdr:nvSpPr>
        <xdr:cNvPr id="835" name="円/楕円 834"/>
        <xdr:cNvSpPr/>
      </xdr:nvSpPr>
      <xdr:spPr>
        <a:xfrm>
          <a:off x="19494500" y="1324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134666</xdr:rowOff>
    </xdr:from>
    <xdr:ext cx="534377" cy="259045"/>
    <xdr:sp macro="" textlink="">
      <xdr:nvSpPr>
        <xdr:cNvPr id="836" name="テキスト ボックス 835"/>
        <xdr:cNvSpPr txBox="1"/>
      </xdr:nvSpPr>
      <xdr:spPr>
        <a:xfrm>
          <a:off x="19278111" y="133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38,663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40773</xdr:rowOff>
    </xdr:from>
    <xdr:to>
      <xdr:col>27</xdr:col>
      <xdr:colOff>161925</xdr:colOff>
      <xdr:row>77</xdr:row>
      <xdr:rowOff>142373</xdr:rowOff>
    </xdr:to>
    <xdr:sp macro="" textlink="">
      <xdr:nvSpPr>
        <xdr:cNvPr id="837" name="円/楕円 836"/>
        <xdr:cNvSpPr/>
      </xdr:nvSpPr>
      <xdr:spPr>
        <a:xfrm>
          <a:off x="18605500" y="1324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133500</xdr:rowOff>
    </xdr:from>
    <xdr:ext cx="534377" cy="259045"/>
    <xdr:sp macro="" textlink="">
      <xdr:nvSpPr>
        <xdr:cNvPr id="838" name="テキスト ボックス 837"/>
        <xdr:cNvSpPr txBox="1"/>
      </xdr:nvSpPr>
      <xdr:spPr>
        <a:xfrm>
          <a:off x="18389111" y="1333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38,816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9" name="正方形/長方形 83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0" name="正方形/長方形 83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1" name="正方形/長方形 84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2" name="正方形/長方形 84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3" name="正方形/長方形 84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4" name="正方形/長方形 84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5" name="正方形/長方形 84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6" name="正方形/長方形 84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7" name="テキスト ボックス 84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8" name="直線コネクタ 84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9" name="直線コネクタ 84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0" name="テキスト ボックス 84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1" name="直線コネクタ 85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2" name="テキスト ボックス 85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4" name="直線コネクタ 85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6" name="直線コネクタ 85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8" name="直線コネクタ 85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9" name="直線コネクタ 85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1" name="フローチャート : 判断 86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2" name="直線コネクタ 86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3" name="フローチャート : 判断 86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4" name="テキスト ボックス 86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5" name="直線コネクタ 86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6" name="フローチャート : 判断 86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7" name="テキスト ボックス 86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8" name="直線コネクタ 86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9" name="フローチャート : 判断 86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0" name="テキスト ボックス 86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1" name="フローチャート : 判断 87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2" name="テキスト ボックス 87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3" name="テキスト ボックス 87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4" name="テキスト ボックス 87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5" name="テキスト ボックス 87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6" name="テキスト ボックス 87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7" name="テキスト ボックス 87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円/楕円 87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0" name="円/楕円 87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1" name="テキスト ボックス 88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2" name="円/楕円 88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3" name="テキスト ボックス 88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4" name="円/楕円 88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5" name="テキスト ボックス 88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6" name="円/楕円 88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7" name="テキスト ボックス 88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8" name="正方形/長方形 88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9" name="正方形/長方形 888"/>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0" name="テキスト ボックス 88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u="none" strike="noStrike" baseline="0" smtClean="0">
              <a:solidFill>
                <a:sysClr val="windowText" lastClr="000000"/>
              </a:solidFill>
              <a:latin typeface="+mn-lt"/>
              <a:ea typeface="+mn-ea"/>
              <a:cs typeface="+mn-cs"/>
            </a:rPr>
            <a:t>歳出決算総額は、住民一人当たり</a:t>
          </a:r>
          <a:r>
            <a:rPr lang="en-US" altLang="ja-JP" sz="1200" b="0" i="0" u="none" strike="noStrike" baseline="0" smtClean="0">
              <a:solidFill>
                <a:sysClr val="windowText" lastClr="000000"/>
              </a:solidFill>
              <a:latin typeface="+mn-lt"/>
              <a:ea typeface="+mn-ea"/>
              <a:cs typeface="+mn-cs"/>
            </a:rPr>
            <a:t>723</a:t>
          </a:r>
          <a:r>
            <a:rPr lang="ja-JP" altLang="en-US" sz="1200" b="0" i="0" u="none" strike="noStrike" baseline="0" smtClean="0">
              <a:solidFill>
                <a:sysClr val="windowText" lastClr="000000"/>
              </a:solidFill>
              <a:latin typeface="+mn-lt"/>
              <a:ea typeface="+mn-ea"/>
              <a:cs typeface="+mn-cs"/>
            </a:rPr>
            <a:t>千円となっている。</a:t>
          </a:r>
          <a:endParaRPr lang="en-US" altLang="ja-JP" sz="1200" b="0" i="0" u="none" strike="noStrike" baseline="0" smtClean="0">
            <a:solidFill>
              <a:sysClr val="windowText" lastClr="000000"/>
            </a:solidFill>
            <a:latin typeface="+mn-lt"/>
            <a:ea typeface="+mn-ea"/>
            <a:cs typeface="+mn-cs"/>
          </a:endParaRPr>
        </a:p>
        <a:p>
          <a:r>
            <a:rPr lang="ja-JP" altLang="en-US" sz="1200" b="0" i="0" u="none" strike="noStrike" baseline="0" smtClean="0">
              <a:solidFill>
                <a:sysClr val="windowText" lastClr="000000"/>
              </a:solidFill>
              <a:latin typeface="+mn-lt"/>
              <a:ea typeface="+mn-ea"/>
              <a:cs typeface="+mn-cs"/>
            </a:rPr>
            <a:t>主な構成項目である普通建設事業費は住民一人当たり</a:t>
          </a:r>
          <a:r>
            <a:rPr lang="en-US" altLang="ja-JP" sz="1200" b="0" i="0" u="none" strike="noStrike" baseline="0" smtClean="0">
              <a:solidFill>
                <a:sysClr val="windowText" lastClr="000000"/>
              </a:solidFill>
              <a:latin typeface="+mn-lt"/>
              <a:ea typeface="+mn-ea"/>
              <a:cs typeface="+mn-cs"/>
            </a:rPr>
            <a:t>116</a:t>
          </a:r>
          <a:r>
            <a:rPr lang="ja-JP" altLang="en-US" sz="1200" b="0" i="0" u="none" strike="noStrike" baseline="0" smtClean="0">
              <a:solidFill>
                <a:sysClr val="windowText" lastClr="000000"/>
              </a:solidFill>
              <a:latin typeface="+mn-lt"/>
              <a:ea typeface="+mn-ea"/>
              <a:cs typeface="+mn-cs"/>
            </a:rPr>
            <a:t>千円となっており、類似団体と比較して一人当たりコストが高い状況となっている。これは、近年の社総金及び防安金事業の増加等によるものであり、全国並びに県平均と比較しても、高い水準で推移している。</a:t>
          </a:r>
          <a:endParaRPr lang="en-US" altLang="ja-JP" sz="1200" b="0" i="0" u="none" strike="noStrike" baseline="0" smtClean="0">
            <a:solidFill>
              <a:sysClr val="windowText" lastClr="000000"/>
            </a:solidFill>
            <a:latin typeface="+mn-lt"/>
            <a:ea typeface="+mn-ea"/>
            <a:cs typeface="+mn-cs"/>
          </a:endParaRPr>
        </a:p>
        <a:p>
          <a:r>
            <a:rPr lang="ja-JP" altLang="en-US" sz="1200" b="0" i="0" u="none" strike="noStrike" baseline="0" smtClean="0">
              <a:solidFill>
                <a:sysClr val="windowText" lastClr="000000"/>
              </a:solidFill>
              <a:latin typeface="+mn-lt"/>
              <a:ea typeface="+mn-ea"/>
              <a:cs typeface="+mn-cs"/>
            </a:rPr>
            <a:t>このため、公共施設等総合管理計画に基づき、事業の取捨選択を徹底していくことで、事業費の減少を目指すこととしている。 </a:t>
          </a:r>
          <a:endParaRPr kumimoji="1" lang="ja-JP" altLang="en-US" sz="1400">
            <a:solidFill>
              <a:sysClr val="windowText" lastClr="000000"/>
            </a:solidFill>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高知県日高村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5,253
5,239
44.85
3,951,637
3,799,225
43,753
2,043,825
3,012,494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38</xdr:row>
      <xdr:rowOff>72644</xdr:rowOff>
    </xdr:to>
    <xdr:cxnSp macro="">
      <xdr:nvCxnSpPr>
        <xdr:cNvPr id="56" name="直線コネクタ 55"/>
        <xdr:cNvCxnSpPr/>
      </xdr:nvCxnSpPr>
      <xdr:spPr>
        <a:xfrm flipV="1">
          <a:off x="4633595" y="5094986"/>
          <a:ext cx="127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76471</xdr:rowOff>
    </xdr:from>
    <xdr:ext cx="469744" cy="259045"/>
    <xdr:sp macro="" textlink="">
      <xdr:nvSpPr>
        <xdr:cNvPr id="57" name="議会費最小値テキスト"/>
        <xdr:cNvSpPr txBox="1"/>
      </xdr:nvSpPr>
      <xdr:spPr>
        <a:xfrm>
          <a:off x="4686300" y="65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a:t>
          </a:r>
          <a:endParaRPr kumimoji="1" lang="ja-JP" altLang="en-US" sz="1000" b="1">
            <a:latin typeface="ＭＳ Ｐゴシック"/>
          </a:endParaRPr>
        </a:p>
      </xdr:txBody>
    </xdr:sp>
    <xdr:clientData/>
  </xdr:oneCellAnchor>
  <xdr:twoCellAnchor>
    <xdr:from>
      <xdr:col>6</xdr:col>
      <xdr:colOff>422275</xdr:colOff>
      <xdr:row>38</xdr:row>
      <xdr:rowOff>72644</xdr:rowOff>
    </xdr:from>
    <xdr:to>
      <xdr:col>6</xdr:col>
      <xdr:colOff>600075</xdr:colOff>
      <xdr:row>38</xdr:row>
      <xdr:rowOff>72644</xdr:rowOff>
    </xdr:to>
    <xdr:cxnSp macro="">
      <xdr:nvCxnSpPr>
        <xdr:cNvPr id="58" name="直線コネクタ 57"/>
        <xdr:cNvCxnSpPr/>
      </xdr:nvCxnSpPr>
      <xdr:spPr>
        <a:xfrm>
          <a:off x="4546600" y="658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534377" cy="259045"/>
    <xdr:sp macro="" textlink="">
      <xdr:nvSpPr>
        <xdr:cNvPr id="59" name="議会費最大値テキスト"/>
        <xdr:cNvSpPr txBox="1"/>
      </xdr:nvSpPr>
      <xdr:spPr>
        <a:xfrm>
          <a:off x="4686300" y="487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18,882</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145034</xdr:rowOff>
    </xdr:from>
    <xdr:to>
      <xdr:col>6</xdr:col>
      <xdr:colOff>511175</xdr:colOff>
      <xdr:row>35</xdr:row>
      <xdr:rowOff>50419</xdr:rowOff>
    </xdr:to>
    <xdr:cxnSp macro="">
      <xdr:nvCxnSpPr>
        <xdr:cNvPr id="61" name="直線コネクタ 60"/>
        <xdr:cNvCxnSpPr/>
      </xdr:nvCxnSpPr>
      <xdr:spPr>
        <a:xfrm flipV="1">
          <a:off x="3797300" y="5974334"/>
          <a:ext cx="838200" cy="7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152671</xdr:rowOff>
    </xdr:from>
    <xdr:ext cx="469744" cy="259045"/>
    <xdr:sp macro="" textlink="">
      <xdr:nvSpPr>
        <xdr:cNvPr id="62" name="議会費平均値テキスト"/>
        <xdr:cNvSpPr txBox="1"/>
      </xdr:nvSpPr>
      <xdr:spPr>
        <a:xfrm>
          <a:off x="4686300" y="6153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2794</xdr:rowOff>
    </xdr:from>
    <xdr:to>
      <xdr:col>6</xdr:col>
      <xdr:colOff>561975</xdr:colOff>
      <xdr:row>36</xdr:row>
      <xdr:rowOff>104394</xdr:rowOff>
    </xdr:to>
    <xdr:sp macro="" textlink="">
      <xdr:nvSpPr>
        <xdr:cNvPr id="63" name="フローチャート : 判断 62"/>
        <xdr:cNvSpPr/>
      </xdr:nvSpPr>
      <xdr:spPr>
        <a:xfrm>
          <a:off x="45847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50419</xdr:rowOff>
    </xdr:from>
    <xdr:to>
      <xdr:col>5</xdr:col>
      <xdr:colOff>358775</xdr:colOff>
      <xdr:row>35</xdr:row>
      <xdr:rowOff>110236</xdr:rowOff>
    </xdr:to>
    <xdr:cxnSp macro="">
      <xdr:nvCxnSpPr>
        <xdr:cNvPr id="64" name="直線コネクタ 63"/>
        <xdr:cNvCxnSpPr/>
      </xdr:nvCxnSpPr>
      <xdr:spPr>
        <a:xfrm flipV="1">
          <a:off x="2908300" y="6051169"/>
          <a:ext cx="8890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17145</xdr:rowOff>
    </xdr:from>
    <xdr:to>
      <xdr:col>5</xdr:col>
      <xdr:colOff>409575</xdr:colOff>
      <xdr:row>36</xdr:row>
      <xdr:rowOff>118745</xdr:rowOff>
    </xdr:to>
    <xdr:sp macro="" textlink="">
      <xdr:nvSpPr>
        <xdr:cNvPr id="65" name="フローチャート : 判断 64"/>
        <xdr:cNvSpPr/>
      </xdr:nvSpPr>
      <xdr:spPr>
        <a:xfrm>
          <a:off x="3746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109872</xdr:rowOff>
    </xdr:from>
    <xdr:ext cx="469744" cy="259045"/>
    <xdr:sp macro="" textlink="">
      <xdr:nvSpPr>
        <xdr:cNvPr id="66" name="テキスト ボックス 65"/>
        <xdr:cNvSpPr txBox="1"/>
      </xdr:nvSpPr>
      <xdr:spPr>
        <a:xfrm>
          <a:off x="3562427"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110236</xdr:rowOff>
    </xdr:from>
    <xdr:to>
      <xdr:col>4</xdr:col>
      <xdr:colOff>155575</xdr:colOff>
      <xdr:row>35</xdr:row>
      <xdr:rowOff>123952</xdr:rowOff>
    </xdr:to>
    <xdr:cxnSp macro="">
      <xdr:nvCxnSpPr>
        <xdr:cNvPr id="67" name="直線コネクタ 66"/>
        <xdr:cNvCxnSpPr/>
      </xdr:nvCxnSpPr>
      <xdr:spPr>
        <a:xfrm flipV="1">
          <a:off x="2019300" y="611098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51054</xdr:rowOff>
    </xdr:from>
    <xdr:to>
      <xdr:col>4</xdr:col>
      <xdr:colOff>206375</xdr:colOff>
      <xdr:row>36</xdr:row>
      <xdr:rowOff>152654</xdr:rowOff>
    </xdr:to>
    <xdr:sp macro="" textlink="">
      <xdr:nvSpPr>
        <xdr:cNvPr id="68" name="フローチャート : 判断 67"/>
        <xdr:cNvSpPr/>
      </xdr:nvSpPr>
      <xdr:spPr>
        <a:xfrm>
          <a:off x="2857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143781</xdr:rowOff>
    </xdr:from>
    <xdr:ext cx="469744" cy="259045"/>
    <xdr:sp macro="" textlink="">
      <xdr:nvSpPr>
        <xdr:cNvPr id="69" name="テキスト ボックス 68"/>
        <xdr:cNvSpPr txBox="1"/>
      </xdr:nvSpPr>
      <xdr:spPr>
        <a:xfrm>
          <a:off x="2673427"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54356</xdr:rowOff>
    </xdr:from>
    <xdr:to>
      <xdr:col>2</xdr:col>
      <xdr:colOff>638175</xdr:colOff>
      <xdr:row>35</xdr:row>
      <xdr:rowOff>123952</xdr:rowOff>
    </xdr:to>
    <xdr:cxnSp macro="">
      <xdr:nvCxnSpPr>
        <xdr:cNvPr id="70" name="直線コネクタ 69"/>
        <xdr:cNvCxnSpPr/>
      </xdr:nvCxnSpPr>
      <xdr:spPr>
        <a:xfrm>
          <a:off x="1130300" y="6055106"/>
          <a:ext cx="889000" cy="6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21590</xdr:rowOff>
    </xdr:from>
    <xdr:to>
      <xdr:col>3</xdr:col>
      <xdr:colOff>3175</xdr:colOff>
      <xdr:row>36</xdr:row>
      <xdr:rowOff>123190</xdr:rowOff>
    </xdr:to>
    <xdr:sp macro="" textlink="">
      <xdr:nvSpPr>
        <xdr:cNvPr id="71" name="フローチャート : 判断 70"/>
        <xdr:cNvSpPr/>
      </xdr:nvSpPr>
      <xdr:spPr>
        <a:xfrm>
          <a:off x="1968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114317</xdr:rowOff>
    </xdr:from>
    <xdr:ext cx="469744" cy="259045"/>
    <xdr:sp macro="" textlink="">
      <xdr:nvSpPr>
        <xdr:cNvPr id="72" name="テキスト ボックス 71"/>
        <xdr:cNvSpPr txBox="1"/>
      </xdr:nvSpPr>
      <xdr:spPr>
        <a:xfrm>
          <a:off x="1784427" y="628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54864</xdr:rowOff>
    </xdr:from>
    <xdr:to>
      <xdr:col>1</xdr:col>
      <xdr:colOff>485775</xdr:colOff>
      <xdr:row>35</xdr:row>
      <xdr:rowOff>156464</xdr:rowOff>
    </xdr:to>
    <xdr:sp macro="" textlink="">
      <xdr:nvSpPr>
        <xdr:cNvPr id="73" name="フローチャート : 判断 72"/>
        <xdr:cNvSpPr/>
      </xdr:nvSpPr>
      <xdr:spPr>
        <a:xfrm>
          <a:off x="1079500" y="605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147591</xdr:rowOff>
    </xdr:from>
    <xdr:ext cx="534377" cy="259045"/>
    <xdr:sp macro="" textlink="">
      <xdr:nvSpPr>
        <xdr:cNvPr id="74" name="テキスト ボックス 73"/>
        <xdr:cNvSpPr txBox="1"/>
      </xdr:nvSpPr>
      <xdr:spPr>
        <a:xfrm>
          <a:off x="863111" y="614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94234</xdr:rowOff>
    </xdr:from>
    <xdr:to>
      <xdr:col>6</xdr:col>
      <xdr:colOff>561975</xdr:colOff>
      <xdr:row>35</xdr:row>
      <xdr:rowOff>24384</xdr:rowOff>
    </xdr:to>
    <xdr:sp macro="" textlink="">
      <xdr:nvSpPr>
        <xdr:cNvPr id="80" name="円/楕円 79"/>
        <xdr:cNvSpPr/>
      </xdr:nvSpPr>
      <xdr:spPr>
        <a:xfrm>
          <a:off x="4584700" y="592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117111</xdr:rowOff>
    </xdr:from>
    <xdr:ext cx="534377" cy="259045"/>
    <xdr:sp macro="" textlink="">
      <xdr:nvSpPr>
        <xdr:cNvPr id="81" name="議会費該当値テキスト"/>
        <xdr:cNvSpPr txBox="1"/>
      </xdr:nvSpPr>
      <xdr:spPr>
        <a:xfrm>
          <a:off x="4686300" y="577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11,958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171069</xdr:rowOff>
    </xdr:from>
    <xdr:to>
      <xdr:col>5</xdr:col>
      <xdr:colOff>409575</xdr:colOff>
      <xdr:row>35</xdr:row>
      <xdr:rowOff>101219</xdr:rowOff>
    </xdr:to>
    <xdr:sp macro="" textlink="">
      <xdr:nvSpPr>
        <xdr:cNvPr id="82" name="円/楕円 81"/>
        <xdr:cNvSpPr/>
      </xdr:nvSpPr>
      <xdr:spPr>
        <a:xfrm>
          <a:off x="3746500" y="600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117746</xdr:rowOff>
    </xdr:from>
    <xdr:ext cx="534377" cy="259045"/>
    <xdr:sp macro="" textlink="">
      <xdr:nvSpPr>
        <xdr:cNvPr id="83" name="テキスト ボックス 82"/>
        <xdr:cNvSpPr txBox="1"/>
      </xdr:nvSpPr>
      <xdr:spPr>
        <a:xfrm>
          <a:off x="3530111" y="577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59436</xdr:rowOff>
    </xdr:from>
    <xdr:to>
      <xdr:col>4</xdr:col>
      <xdr:colOff>206375</xdr:colOff>
      <xdr:row>35</xdr:row>
      <xdr:rowOff>161036</xdr:rowOff>
    </xdr:to>
    <xdr:sp macro="" textlink="">
      <xdr:nvSpPr>
        <xdr:cNvPr id="84" name="円/楕円 83"/>
        <xdr:cNvSpPr/>
      </xdr:nvSpPr>
      <xdr:spPr>
        <a:xfrm>
          <a:off x="2857500" y="606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6113</xdr:rowOff>
    </xdr:from>
    <xdr:ext cx="534377" cy="259045"/>
    <xdr:sp macro="" textlink="">
      <xdr:nvSpPr>
        <xdr:cNvPr id="85" name="テキスト ボックス 84"/>
        <xdr:cNvSpPr txBox="1"/>
      </xdr:nvSpPr>
      <xdr:spPr>
        <a:xfrm>
          <a:off x="2641111" y="583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73152</xdr:rowOff>
    </xdr:from>
    <xdr:to>
      <xdr:col>3</xdr:col>
      <xdr:colOff>3175</xdr:colOff>
      <xdr:row>36</xdr:row>
      <xdr:rowOff>3302</xdr:rowOff>
    </xdr:to>
    <xdr:sp macro="" textlink="">
      <xdr:nvSpPr>
        <xdr:cNvPr id="86" name="円/楕円 85"/>
        <xdr:cNvSpPr/>
      </xdr:nvSpPr>
      <xdr:spPr>
        <a:xfrm>
          <a:off x="1968500" y="607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19829</xdr:rowOff>
    </xdr:from>
    <xdr:ext cx="534377" cy="259045"/>
    <xdr:sp macro="" textlink="">
      <xdr:nvSpPr>
        <xdr:cNvPr id="87" name="テキスト ボックス 86"/>
        <xdr:cNvSpPr txBox="1"/>
      </xdr:nvSpPr>
      <xdr:spPr>
        <a:xfrm>
          <a:off x="1752111" y="584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3556</xdr:rowOff>
    </xdr:from>
    <xdr:to>
      <xdr:col>1</xdr:col>
      <xdr:colOff>485775</xdr:colOff>
      <xdr:row>35</xdr:row>
      <xdr:rowOff>105156</xdr:rowOff>
    </xdr:to>
    <xdr:sp macro="" textlink="">
      <xdr:nvSpPr>
        <xdr:cNvPr id="88" name="円/楕円 87"/>
        <xdr:cNvSpPr/>
      </xdr:nvSpPr>
      <xdr:spPr>
        <a:xfrm>
          <a:off x="1079500" y="600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121683</xdr:rowOff>
    </xdr:from>
    <xdr:ext cx="534377" cy="259045"/>
    <xdr:sp macro="" textlink="">
      <xdr:nvSpPr>
        <xdr:cNvPr id="89" name="テキスト ボックス 88"/>
        <xdr:cNvSpPr txBox="1"/>
      </xdr:nvSpPr>
      <xdr:spPr>
        <a:xfrm>
          <a:off x="863111" y="577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81,698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168507</xdr:rowOff>
    </xdr:from>
    <xdr:to>
      <xdr:col>6</xdr:col>
      <xdr:colOff>510540</xdr:colOff>
      <xdr:row>58</xdr:row>
      <xdr:rowOff>98402</xdr:rowOff>
    </xdr:to>
    <xdr:cxnSp macro="">
      <xdr:nvCxnSpPr>
        <xdr:cNvPr id="115" name="直線コネクタ 114"/>
        <xdr:cNvCxnSpPr/>
      </xdr:nvCxnSpPr>
      <xdr:spPr>
        <a:xfrm flipV="1">
          <a:off x="4633595" y="8569557"/>
          <a:ext cx="1270" cy="1472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102229</xdr:rowOff>
    </xdr:from>
    <xdr:ext cx="534377" cy="259045"/>
    <xdr:sp macro="" textlink="">
      <xdr:nvSpPr>
        <xdr:cNvPr id="116" name="総務費最小値テキスト"/>
        <xdr:cNvSpPr txBox="1"/>
      </xdr:nvSpPr>
      <xdr:spPr>
        <a:xfrm>
          <a:off x="4686300" y="100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52,646</a:t>
          </a:r>
          <a:endParaRPr kumimoji="1" lang="ja-JP" altLang="en-US" sz="1000" b="1">
            <a:latin typeface="ＭＳ Ｐゴシック"/>
          </a:endParaRPr>
        </a:p>
      </xdr:txBody>
    </xdr:sp>
    <xdr:clientData/>
  </xdr:oneCellAnchor>
  <xdr:twoCellAnchor>
    <xdr:from>
      <xdr:col>6</xdr:col>
      <xdr:colOff>422275</xdr:colOff>
      <xdr:row>58</xdr:row>
      <xdr:rowOff>98402</xdr:rowOff>
    </xdr:from>
    <xdr:to>
      <xdr:col>6</xdr:col>
      <xdr:colOff>600075</xdr:colOff>
      <xdr:row>58</xdr:row>
      <xdr:rowOff>98402</xdr:rowOff>
    </xdr:to>
    <xdr:cxnSp macro="">
      <xdr:nvCxnSpPr>
        <xdr:cNvPr id="117" name="直線コネクタ 116"/>
        <xdr:cNvCxnSpPr/>
      </xdr:nvCxnSpPr>
      <xdr:spPr>
        <a:xfrm>
          <a:off x="4546600" y="1004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115184</xdr:rowOff>
    </xdr:from>
    <xdr:ext cx="599010" cy="259045"/>
    <xdr:sp macro="" textlink="">
      <xdr:nvSpPr>
        <xdr:cNvPr id="118" name="総務費最大値テキスト"/>
        <xdr:cNvSpPr txBox="1"/>
      </xdr:nvSpPr>
      <xdr:spPr>
        <a:xfrm>
          <a:off x="4686300" y="834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503,679</a:t>
          </a:r>
          <a:endParaRPr kumimoji="1" lang="ja-JP" altLang="en-US" sz="1000" b="1">
            <a:latin typeface="ＭＳ Ｐゴシック"/>
          </a:endParaRPr>
        </a:p>
      </xdr:txBody>
    </xdr:sp>
    <xdr:clientData/>
  </xdr:oneCellAnchor>
  <xdr:twoCellAnchor>
    <xdr:from>
      <xdr:col>6</xdr:col>
      <xdr:colOff>422275</xdr:colOff>
      <xdr:row>49</xdr:row>
      <xdr:rowOff>168507</xdr:rowOff>
    </xdr:from>
    <xdr:to>
      <xdr:col>6</xdr:col>
      <xdr:colOff>600075</xdr:colOff>
      <xdr:row>49</xdr:row>
      <xdr:rowOff>168507</xdr:rowOff>
    </xdr:to>
    <xdr:cxnSp macro="">
      <xdr:nvCxnSpPr>
        <xdr:cNvPr id="119" name="直線コネクタ 118"/>
        <xdr:cNvCxnSpPr/>
      </xdr:nvCxnSpPr>
      <xdr:spPr>
        <a:xfrm>
          <a:off x="4546600" y="856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47574</xdr:rowOff>
    </xdr:from>
    <xdr:to>
      <xdr:col>6</xdr:col>
      <xdr:colOff>511175</xdr:colOff>
      <xdr:row>56</xdr:row>
      <xdr:rowOff>163938</xdr:rowOff>
    </xdr:to>
    <xdr:cxnSp macro="">
      <xdr:nvCxnSpPr>
        <xdr:cNvPr id="120" name="直線コネクタ 119"/>
        <xdr:cNvCxnSpPr/>
      </xdr:nvCxnSpPr>
      <xdr:spPr>
        <a:xfrm flipV="1">
          <a:off x="3797300" y="9648774"/>
          <a:ext cx="838200" cy="11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70690</xdr:rowOff>
    </xdr:from>
    <xdr:ext cx="599010" cy="259045"/>
    <xdr:sp macro="" textlink="">
      <xdr:nvSpPr>
        <xdr:cNvPr id="121" name="総務費平均値テキスト"/>
        <xdr:cNvSpPr txBox="1"/>
      </xdr:nvSpPr>
      <xdr:spPr>
        <a:xfrm>
          <a:off x="4686300" y="9671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92263</xdr:rowOff>
    </xdr:from>
    <xdr:to>
      <xdr:col>6</xdr:col>
      <xdr:colOff>561975</xdr:colOff>
      <xdr:row>57</xdr:row>
      <xdr:rowOff>22413</xdr:rowOff>
    </xdr:to>
    <xdr:sp macro="" textlink="">
      <xdr:nvSpPr>
        <xdr:cNvPr id="122" name="フローチャート : 判断 121"/>
        <xdr:cNvSpPr/>
      </xdr:nvSpPr>
      <xdr:spPr>
        <a:xfrm>
          <a:off x="4584700" y="969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100133</xdr:rowOff>
    </xdr:from>
    <xdr:to>
      <xdr:col>5</xdr:col>
      <xdr:colOff>358775</xdr:colOff>
      <xdr:row>56</xdr:row>
      <xdr:rowOff>163938</xdr:rowOff>
    </xdr:to>
    <xdr:cxnSp macro="">
      <xdr:nvCxnSpPr>
        <xdr:cNvPr id="123" name="直線コネクタ 122"/>
        <xdr:cNvCxnSpPr/>
      </xdr:nvCxnSpPr>
      <xdr:spPr>
        <a:xfrm>
          <a:off x="2908300" y="9529883"/>
          <a:ext cx="889000" cy="2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109203</xdr:rowOff>
    </xdr:from>
    <xdr:to>
      <xdr:col>5</xdr:col>
      <xdr:colOff>409575</xdr:colOff>
      <xdr:row>56</xdr:row>
      <xdr:rowOff>39353</xdr:rowOff>
    </xdr:to>
    <xdr:sp macro="" textlink="">
      <xdr:nvSpPr>
        <xdr:cNvPr id="124" name="フローチャート : 判断 123"/>
        <xdr:cNvSpPr/>
      </xdr:nvSpPr>
      <xdr:spPr>
        <a:xfrm>
          <a:off x="3746500" y="953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55880</xdr:rowOff>
    </xdr:from>
    <xdr:ext cx="599010" cy="259045"/>
    <xdr:sp macro="" textlink="">
      <xdr:nvSpPr>
        <xdr:cNvPr id="125" name="テキスト ボックス 124"/>
        <xdr:cNvSpPr txBox="1"/>
      </xdr:nvSpPr>
      <xdr:spPr>
        <a:xfrm>
          <a:off x="3497794" y="931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100133</xdr:rowOff>
    </xdr:from>
    <xdr:to>
      <xdr:col>4</xdr:col>
      <xdr:colOff>155575</xdr:colOff>
      <xdr:row>57</xdr:row>
      <xdr:rowOff>34145</xdr:rowOff>
    </xdr:to>
    <xdr:cxnSp macro="">
      <xdr:nvCxnSpPr>
        <xdr:cNvPr id="126" name="直線コネクタ 125"/>
        <xdr:cNvCxnSpPr/>
      </xdr:nvCxnSpPr>
      <xdr:spPr>
        <a:xfrm flipV="1">
          <a:off x="2019300" y="9529883"/>
          <a:ext cx="889000" cy="27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150099</xdr:rowOff>
    </xdr:from>
    <xdr:to>
      <xdr:col>4</xdr:col>
      <xdr:colOff>206375</xdr:colOff>
      <xdr:row>57</xdr:row>
      <xdr:rowOff>80249</xdr:rowOff>
    </xdr:to>
    <xdr:sp macro="" textlink="">
      <xdr:nvSpPr>
        <xdr:cNvPr id="127" name="フローチャート : 判断 126"/>
        <xdr:cNvSpPr/>
      </xdr:nvSpPr>
      <xdr:spPr>
        <a:xfrm>
          <a:off x="2857500" y="975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71376</xdr:rowOff>
    </xdr:from>
    <xdr:ext cx="599010" cy="259045"/>
    <xdr:sp macro="" textlink="">
      <xdr:nvSpPr>
        <xdr:cNvPr id="128" name="テキスト ボックス 127"/>
        <xdr:cNvSpPr txBox="1"/>
      </xdr:nvSpPr>
      <xdr:spPr>
        <a:xfrm>
          <a:off x="2608794" y="9844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20655</xdr:rowOff>
    </xdr:from>
    <xdr:to>
      <xdr:col>2</xdr:col>
      <xdr:colOff>638175</xdr:colOff>
      <xdr:row>57</xdr:row>
      <xdr:rowOff>34145</xdr:rowOff>
    </xdr:to>
    <xdr:cxnSp macro="">
      <xdr:nvCxnSpPr>
        <xdr:cNvPr id="129" name="直線コネクタ 128"/>
        <xdr:cNvCxnSpPr/>
      </xdr:nvCxnSpPr>
      <xdr:spPr>
        <a:xfrm>
          <a:off x="1130300" y="9793305"/>
          <a:ext cx="889000" cy="1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162858</xdr:rowOff>
    </xdr:from>
    <xdr:to>
      <xdr:col>3</xdr:col>
      <xdr:colOff>3175</xdr:colOff>
      <xdr:row>57</xdr:row>
      <xdr:rowOff>93008</xdr:rowOff>
    </xdr:to>
    <xdr:sp macro="" textlink="">
      <xdr:nvSpPr>
        <xdr:cNvPr id="130" name="フローチャート : 判断 129"/>
        <xdr:cNvSpPr/>
      </xdr:nvSpPr>
      <xdr:spPr>
        <a:xfrm>
          <a:off x="1968500" y="976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84135</xdr:rowOff>
    </xdr:from>
    <xdr:ext cx="599010" cy="259045"/>
    <xdr:sp macro="" textlink="">
      <xdr:nvSpPr>
        <xdr:cNvPr id="131" name="テキスト ボックス 130"/>
        <xdr:cNvSpPr txBox="1"/>
      </xdr:nvSpPr>
      <xdr:spPr>
        <a:xfrm>
          <a:off x="1719794" y="9856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164788</xdr:rowOff>
    </xdr:from>
    <xdr:to>
      <xdr:col>1</xdr:col>
      <xdr:colOff>485775</xdr:colOff>
      <xdr:row>57</xdr:row>
      <xdr:rowOff>94938</xdr:rowOff>
    </xdr:to>
    <xdr:sp macro="" textlink="">
      <xdr:nvSpPr>
        <xdr:cNvPr id="132" name="フローチャート : 判断 131"/>
        <xdr:cNvSpPr/>
      </xdr:nvSpPr>
      <xdr:spPr>
        <a:xfrm>
          <a:off x="1079500" y="97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86065</xdr:rowOff>
    </xdr:from>
    <xdr:ext cx="599010" cy="259045"/>
    <xdr:sp macro="" textlink="">
      <xdr:nvSpPr>
        <xdr:cNvPr id="133" name="テキスト ボックス 132"/>
        <xdr:cNvSpPr txBox="1"/>
      </xdr:nvSpPr>
      <xdr:spPr>
        <a:xfrm>
          <a:off x="830794" y="9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168224</xdr:rowOff>
    </xdr:from>
    <xdr:to>
      <xdr:col>6</xdr:col>
      <xdr:colOff>561975</xdr:colOff>
      <xdr:row>56</xdr:row>
      <xdr:rowOff>98374</xdr:rowOff>
    </xdr:to>
    <xdr:sp macro="" textlink="">
      <xdr:nvSpPr>
        <xdr:cNvPr id="139" name="円/楕円 138"/>
        <xdr:cNvSpPr/>
      </xdr:nvSpPr>
      <xdr:spPr>
        <a:xfrm>
          <a:off x="4584700" y="959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19651</xdr:rowOff>
    </xdr:from>
    <xdr:ext cx="599010" cy="259045"/>
    <xdr:sp macro="" textlink="">
      <xdr:nvSpPr>
        <xdr:cNvPr id="140" name="総務費該当値テキスト"/>
        <xdr:cNvSpPr txBox="1"/>
      </xdr:nvSpPr>
      <xdr:spPr>
        <a:xfrm>
          <a:off x="4686300" y="9449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173,210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113138</xdr:rowOff>
    </xdr:from>
    <xdr:to>
      <xdr:col>5</xdr:col>
      <xdr:colOff>409575</xdr:colOff>
      <xdr:row>57</xdr:row>
      <xdr:rowOff>43288</xdr:rowOff>
    </xdr:to>
    <xdr:sp macro="" textlink="">
      <xdr:nvSpPr>
        <xdr:cNvPr id="141" name="円/楕円 140"/>
        <xdr:cNvSpPr/>
      </xdr:nvSpPr>
      <xdr:spPr>
        <a:xfrm>
          <a:off x="3746500" y="971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34415</xdr:rowOff>
    </xdr:from>
    <xdr:ext cx="599010" cy="259045"/>
    <xdr:sp macro="" textlink="">
      <xdr:nvSpPr>
        <xdr:cNvPr id="142" name="テキスト ボックス 141"/>
        <xdr:cNvSpPr txBox="1"/>
      </xdr:nvSpPr>
      <xdr:spPr>
        <a:xfrm>
          <a:off x="3497794" y="9807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137,578</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49333</xdr:rowOff>
    </xdr:from>
    <xdr:to>
      <xdr:col>4</xdr:col>
      <xdr:colOff>206375</xdr:colOff>
      <xdr:row>55</xdr:row>
      <xdr:rowOff>150933</xdr:rowOff>
    </xdr:to>
    <xdr:sp macro="" textlink="">
      <xdr:nvSpPr>
        <xdr:cNvPr id="143" name="円/楕円 142"/>
        <xdr:cNvSpPr/>
      </xdr:nvSpPr>
      <xdr:spPr>
        <a:xfrm>
          <a:off x="2857500" y="947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167460</xdr:rowOff>
    </xdr:from>
    <xdr:ext cx="599010" cy="259045"/>
    <xdr:sp macro="" textlink="">
      <xdr:nvSpPr>
        <xdr:cNvPr id="144" name="テキスト ボックス 143"/>
        <xdr:cNvSpPr txBox="1"/>
      </xdr:nvSpPr>
      <xdr:spPr>
        <a:xfrm>
          <a:off x="2608794" y="9254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209,616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154795</xdr:rowOff>
    </xdr:from>
    <xdr:to>
      <xdr:col>3</xdr:col>
      <xdr:colOff>3175</xdr:colOff>
      <xdr:row>57</xdr:row>
      <xdr:rowOff>84945</xdr:rowOff>
    </xdr:to>
    <xdr:sp macro="" textlink="">
      <xdr:nvSpPr>
        <xdr:cNvPr id="145" name="円/楕円 144"/>
        <xdr:cNvSpPr/>
      </xdr:nvSpPr>
      <xdr:spPr>
        <a:xfrm>
          <a:off x="1968500" y="975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101472</xdr:rowOff>
    </xdr:from>
    <xdr:ext cx="599010" cy="259045"/>
    <xdr:sp macro="" textlink="">
      <xdr:nvSpPr>
        <xdr:cNvPr id="146" name="テキスト ボックス 145"/>
        <xdr:cNvSpPr txBox="1"/>
      </xdr:nvSpPr>
      <xdr:spPr>
        <a:xfrm>
          <a:off x="1719794" y="9531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124,822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141305</xdr:rowOff>
    </xdr:from>
    <xdr:to>
      <xdr:col>1</xdr:col>
      <xdr:colOff>485775</xdr:colOff>
      <xdr:row>57</xdr:row>
      <xdr:rowOff>71455</xdr:rowOff>
    </xdr:to>
    <xdr:sp macro="" textlink="">
      <xdr:nvSpPr>
        <xdr:cNvPr id="147" name="円/楕円 146"/>
        <xdr:cNvSpPr/>
      </xdr:nvSpPr>
      <xdr:spPr>
        <a:xfrm>
          <a:off x="1079500" y="974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87982</xdr:rowOff>
    </xdr:from>
    <xdr:ext cx="599010" cy="259045"/>
    <xdr:sp macro="" textlink="">
      <xdr:nvSpPr>
        <xdr:cNvPr id="148" name="テキスト ボックス 147"/>
        <xdr:cNvSpPr txBox="1"/>
      </xdr:nvSpPr>
      <xdr:spPr>
        <a:xfrm>
          <a:off x="830794" y="9517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128,953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23196</xdr:rowOff>
    </xdr:from>
    <xdr:to>
      <xdr:col>6</xdr:col>
      <xdr:colOff>510540</xdr:colOff>
      <xdr:row>78</xdr:row>
      <xdr:rowOff>99329</xdr:rowOff>
    </xdr:to>
    <xdr:cxnSp macro="">
      <xdr:nvCxnSpPr>
        <xdr:cNvPr id="171" name="直線コネクタ 170"/>
        <xdr:cNvCxnSpPr/>
      </xdr:nvCxnSpPr>
      <xdr:spPr>
        <a:xfrm flipV="1">
          <a:off x="4633595" y="12024696"/>
          <a:ext cx="1270" cy="1447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103156</xdr:rowOff>
    </xdr:from>
    <xdr:ext cx="599010" cy="259045"/>
    <xdr:sp macro="" textlink="">
      <xdr:nvSpPr>
        <xdr:cNvPr id="172" name="民生費最小値テキスト"/>
        <xdr:cNvSpPr txBox="1"/>
      </xdr:nvSpPr>
      <xdr:spPr>
        <a:xfrm>
          <a:off x="4686300" y="1347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104,415</a:t>
          </a:r>
          <a:endParaRPr kumimoji="1" lang="ja-JP" altLang="en-US" sz="1000" b="1">
            <a:latin typeface="ＭＳ Ｐゴシック"/>
          </a:endParaRPr>
        </a:p>
      </xdr:txBody>
    </xdr:sp>
    <xdr:clientData/>
  </xdr:oneCellAnchor>
  <xdr:twoCellAnchor>
    <xdr:from>
      <xdr:col>6</xdr:col>
      <xdr:colOff>422275</xdr:colOff>
      <xdr:row>78</xdr:row>
      <xdr:rowOff>99329</xdr:rowOff>
    </xdr:from>
    <xdr:to>
      <xdr:col>6</xdr:col>
      <xdr:colOff>600075</xdr:colOff>
      <xdr:row>78</xdr:row>
      <xdr:rowOff>99329</xdr:rowOff>
    </xdr:to>
    <xdr:cxnSp macro="">
      <xdr:nvCxnSpPr>
        <xdr:cNvPr id="173" name="直線コネクタ 172"/>
        <xdr:cNvCxnSpPr/>
      </xdr:nvCxnSpPr>
      <xdr:spPr>
        <a:xfrm>
          <a:off x="4546600" y="134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141323</xdr:rowOff>
    </xdr:from>
    <xdr:ext cx="599010" cy="259045"/>
    <xdr:sp macro="" textlink="">
      <xdr:nvSpPr>
        <xdr:cNvPr id="174" name="民生費最大値テキスト"/>
        <xdr:cNvSpPr txBox="1"/>
      </xdr:nvSpPr>
      <xdr:spPr>
        <a:xfrm>
          <a:off x="4686300" y="1179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262,741</a:t>
          </a:r>
          <a:endParaRPr kumimoji="1" lang="ja-JP" altLang="en-US" sz="1000" b="1">
            <a:latin typeface="ＭＳ Ｐゴシック"/>
          </a:endParaRPr>
        </a:p>
      </xdr:txBody>
    </xdr:sp>
    <xdr:clientData/>
  </xdr:oneCellAnchor>
  <xdr:twoCellAnchor>
    <xdr:from>
      <xdr:col>6</xdr:col>
      <xdr:colOff>422275</xdr:colOff>
      <xdr:row>70</xdr:row>
      <xdr:rowOff>23196</xdr:rowOff>
    </xdr:from>
    <xdr:to>
      <xdr:col>6</xdr:col>
      <xdr:colOff>600075</xdr:colOff>
      <xdr:row>70</xdr:row>
      <xdr:rowOff>23196</xdr:rowOff>
    </xdr:to>
    <xdr:cxnSp macro="">
      <xdr:nvCxnSpPr>
        <xdr:cNvPr id="175" name="直線コネクタ 174"/>
        <xdr:cNvCxnSpPr/>
      </xdr:nvCxnSpPr>
      <xdr:spPr>
        <a:xfrm>
          <a:off x="4546600" y="1202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56974</xdr:rowOff>
    </xdr:from>
    <xdr:to>
      <xdr:col>6</xdr:col>
      <xdr:colOff>511175</xdr:colOff>
      <xdr:row>75</xdr:row>
      <xdr:rowOff>60989</xdr:rowOff>
    </xdr:to>
    <xdr:cxnSp macro="">
      <xdr:nvCxnSpPr>
        <xdr:cNvPr id="176" name="直線コネクタ 175"/>
        <xdr:cNvCxnSpPr/>
      </xdr:nvCxnSpPr>
      <xdr:spPr>
        <a:xfrm flipV="1">
          <a:off x="3797300" y="12915724"/>
          <a:ext cx="838200" cy="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90653</xdr:rowOff>
    </xdr:from>
    <xdr:ext cx="599010" cy="259045"/>
    <xdr:sp macro="" textlink="">
      <xdr:nvSpPr>
        <xdr:cNvPr id="177" name="民生費平均値テキスト"/>
        <xdr:cNvSpPr txBox="1"/>
      </xdr:nvSpPr>
      <xdr:spPr>
        <a:xfrm>
          <a:off x="4686300" y="12949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112226</xdr:rowOff>
    </xdr:from>
    <xdr:to>
      <xdr:col>6</xdr:col>
      <xdr:colOff>561975</xdr:colOff>
      <xdr:row>76</xdr:row>
      <xdr:rowOff>42376</xdr:rowOff>
    </xdr:to>
    <xdr:sp macro="" textlink="">
      <xdr:nvSpPr>
        <xdr:cNvPr id="178" name="フローチャート : 判断 177"/>
        <xdr:cNvSpPr/>
      </xdr:nvSpPr>
      <xdr:spPr>
        <a:xfrm>
          <a:off x="4584700" y="1297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60989</xdr:rowOff>
    </xdr:from>
    <xdr:to>
      <xdr:col>5</xdr:col>
      <xdr:colOff>358775</xdr:colOff>
      <xdr:row>75</xdr:row>
      <xdr:rowOff>146676</xdr:rowOff>
    </xdr:to>
    <xdr:cxnSp macro="">
      <xdr:nvCxnSpPr>
        <xdr:cNvPr id="179" name="直線コネクタ 178"/>
        <xdr:cNvCxnSpPr/>
      </xdr:nvCxnSpPr>
      <xdr:spPr>
        <a:xfrm flipV="1">
          <a:off x="2908300" y="12919739"/>
          <a:ext cx="889000" cy="8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124964</xdr:rowOff>
    </xdr:from>
    <xdr:to>
      <xdr:col>5</xdr:col>
      <xdr:colOff>409575</xdr:colOff>
      <xdr:row>76</xdr:row>
      <xdr:rowOff>55113</xdr:rowOff>
    </xdr:to>
    <xdr:sp macro="" textlink="">
      <xdr:nvSpPr>
        <xdr:cNvPr id="180" name="フローチャート : 判断 179"/>
        <xdr:cNvSpPr/>
      </xdr:nvSpPr>
      <xdr:spPr>
        <a:xfrm>
          <a:off x="3746500" y="129837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46241</xdr:rowOff>
    </xdr:from>
    <xdr:ext cx="599010" cy="259045"/>
    <xdr:sp macro="" textlink="">
      <xdr:nvSpPr>
        <xdr:cNvPr id="181" name="テキスト ボックス 180"/>
        <xdr:cNvSpPr txBox="1"/>
      </xdr:nvSpPr>
      <xdr:spPr>
        <a:xfrm>
          <a:off x="3497794" y="13076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10669</xdr:rowOff>
    </xdr:from>
    <xdr:to>
      <xdr:col>4</xdr:col>
      <xdr:colOff>155575</xdr:colOff>
      <xdr:row>75</xdr:row>
      <xdr:rowOff>146676</xdr:rowOff>
    </xdr:to>
    <xdr:cxnSp macro="">
      <xdr:nvCxnSpPr>
        <xdr:cNvPr id="182" name="直線コネクタ 181"/>
        <xdr:cNvCxnSpPr/>
      </xdr:nvCxnSpPr>
      <xdr:spPr>
        <a:xfrm>
          <a:off x="2019300" y="12869419"/>
          <a:ext cx="889000" cy="13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84685</xdr:rowOff>
    </xdr:from>
    <xdr:to>
      <xdr:col>4</xdr:col>
      <xdr:colOff>206375</xdr:colOff>
      <xdr:row>77</xdr:row>
      <xdr:rowOff>14835</xdr:rowOff>
    </xdr:to>
    <xdr:sp macro="" textlink="">
      <xdr:nvSpPr>
        <xdr:cNvPr id="183" name="フローチャート : 判断 182"/>
        <xdr:cNvSpPr/>
      </xdr:nvSpPr>
      <xdr:spPr>
        <a:xfrm>
          <a:off x="2857500" y="131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5962</xdr:rowOff>
    </xdr:from>
    <xdr:ext cx="599010" cy="259045"/>
    <xdr:sp macro="" textlink="">
      <xdr:nvSpPr>
        <xdr:cNvPr id="184" name="テキスト ボックス 183"/>
        <xdr:cNvSpPr txBox="1"/>
      </xdr:nvSpPr>
      <xdr:spPr>
        <a:xfrm>
          <a:off x="2608794" y="1320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10669</xdr:rowOff>
    </xdr:from>
    <xdr:to>
      <xdr:col>2</xdr:col>
      <xdr:colOff>638175</xdr:colOff>
      <xdr:row>76</xdr:row>
      <xdr:rowOff>15379</xdr:rowOff>
    </xdr:to>
    <xdr:cxnSp macro="">
      <xdr:nvCxnSpPr>
        <xdr:cNvPr id="185" name="直線コネクタ 184"/>
        <xdr:cNvCxnSpPr/>
      </xdr:nvCxnSpPr>
      <xdr:spPr>
        <a:xfrm flipV="1">
          <a:off x="1130300" y="12869419"/>
          <a:ext cx="889000" cy="17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163671</xdr:rowOff>
    </xdr:from>
    <xdr:to>
      <xdr:col>3</xdr:col>
      <xdr:colOff>3175</xdr:colOff>
      <xdr:row>76</xdr:row>
      <xdr:rowOff>93821</xdr:rowOff>
    </xdr:to>
    <xdr:sp macro="" textlink="">
      <xdr:nvSpPr>
        <xdr:cNvPr id="186" name="フローチャート : 判断 185"/>
        <xdr:cNvSpPr/>
      </xdr:nvSpPr>
      <xdr:spPr>
        <a:xfrm>
          <a:off x="1968500" y="130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84948</xdr:rowOff>
    </xdr:from>
    <xdr:ext cx="599010" cy="259045"/>
    <xdr:sp macro="" textlink="">
      <xdr:nvSpPr>
        <xdr:cNvPr id="187" name="テキスト ボックス 186"/>
        <xdr:cNvSpPr txBox="1"/>
      </xdr:nvSpPr>
      <xdr:spPr>
        <a:xfrm>
          <a:off x="1719794" y="1311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92731</xdr:rowOff>
    </xdr:from>
    <xdr:to>
      <xdr:col>1</xdr:col>
      <xdr:colOff>485775</xdr:colOff>
      <xdr:row>77</xdr:row>
      <xdr:rowOff>22881</xdr:rowOff>
    </xdr:to>
    <xdr:sp macro="" textlink="">
      <xdr:nvSpPr>
        <xdr:cNvPr id="188" name="フローチャート : 判断 187"/>
        <xdr:cNvSpPr/>
      </xdr:nvSpPr>
      <xdr:spPr>
        <a:xfrm>
          <a:off x="1079500" y="131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14008</xdr:rowOff>
    </xdr:from>
    <xdr:ext cx="599010" cy="259045"/>
    <xdr:sp macro="" textlink="">
      <xdr:nvSpPr>
        <xdr:cNvPr id="189" name="テキスト ボックス 188"/>
        <xdr:cNvSpPr txBox="1"/>
      </xdr:nvSpPr>
      <xdr:spPr>
        <a:xfrm>
          <a:off x="830794" y="13215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6174</xdr:rowOff>
    </xdr:from>
    <xdr:to>
      <xdr:col>6</xdr:col>
      <xdr:colOff>561975</xdr:colOff>
      <xdr:row>75</xdr:row>
      <xdr:rowOff>107774</xdr:rowOff>
    </xdr:to>
    <xdr:sp macro="" textlink="">
      <xdr:nvSpPr>
        <xdr:cNvPr id="195" name="円/楕円 194"/>
        <xdr:cNvSpPr/>
      </xdr:nvSpPr>
      <xdr:spPr>
        <a:xfrm>
          <a:off x="4584700" y="1286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29051</xdr:rowOff>
    </xdr:from>
    <xdr:ext cx="599010" cy="259045"/>
    <xdr:sp macro="" textlink="">
      <xdr:nvSpPr>
        <xdr:cNvPr id="196" name="民生費該当値テキスト"/>
        <xdr:cNvSpPr txBox="1"/>
      </xdr:nvSpPr>
      <xdr:spPr>
        <a:xfrm>
          <a:off x="4686300" y="1271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165,297</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10189</xdr:rowOff>
    </xdr:from>
    <xdr:to>
      <xdr:col>5</xdr:col>
      <xdr:colOff>409575</xdr:colOff>
      <xdr:row>75</xdr:row>
      <xdr:rowOff>111789</xdr:rowOff>
    </xdr:to>
    <xdr:sp macro="" textlink="">
      <xdr:nvSpPr>
        <xdr:cNvPr id="197" name="円/楕円 196"/>
        <xdr:cNvSpPr/>
      </xdr:nvSpPr>
      <xdr:spPr>
        <a:xfrm>
          <a:off x="3746500" y="1286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128316</xdr:rowOff>
    </xdr:from>
    <xdr:ext cx="599010" cy="259045"/>
    <xdr:sp macro="" textlink="">
      <xdr:nvSpPr>
        <xdr:cNvPr id="198" name="テキスト ボックス 197"/>
        <xdr:cNvSpPr txBox="1"/>
      </xdr:nvSpPr>
      <xdr:spPr>
        <a:xfrm>
          <a:off x="3497794" y="12644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164,858</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95877</xdr:rowOff>
    </xdr:from>
    <xdr:to>
      <xdr:col>4</xdr:col>
      <xdr:colOff>206375</xdr:colOff>
      <xdr:row>76</xdr:row>
      <xdr:rowOff>26026</xdr:rowOff>
    </xdr:to>
    <xdr:sp macro="" textlink="">
      <xdr:nvSpPr>
        <xdr:cNvPr id="199" name="円/楕円 198"/>
        <xdr:cNvSpPr/>
      </xdr:nvSpPr>
      <xdr:spPr>
        <a:xfrm>
          <a:off x="2857500" y="1295462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42554</xdr:rowOff>
    </xdr:from>
    <xdr:ext cx="599010" cy="259045"/>
    <xdr:sp macro="" textlink="">
      <xdr:nvSpPr>
        <xdr:cNvPr id="200" name="テキスト ボックス 199"/>
        <xdr:cNvSpPr txBox="1"/>
      </xdr:nvSpPr>
      <xdr:spPr>
        <a:xfrm>
          <a:off x="2608794" y="1272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155,487</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131319</xdr:rowOff>
    </xdr:from>
    <xdr:to>
      <xdr:col>3</xdr:col>
      <xdr:colOff>3175</xdr:colOff>
      <xdr:row>75</xdr:row>
      <xdr:rowOff>61469</xdr:rowOff>
    </xdr:to>
    <xdr:sp macro="" textlink="">
      <xdr:nvSpPr>
        <xdr:cNvPr id="201" name="円/楕円 200"/>
        <xdr:cNvSpPr/>
      </xdr:nvSpPr>
      <xdr:spPr>
        <a:xfrm>
          <a:off x="1968500" y="1281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77996</xdr:rowOff>
    </xdr:from>
    <xdr:ext cx="599010" cy="259045"/>
    <xdr:sp macro="" textlink="">
      <xdr:nvSpPr>
        <xdr:cNvPr id="202" name="テキスト ボックス 201"/>
        <xdr:cNvSpPr txBox="1"/>
      </xdr:nvSpPr>
      <xdr:spPr>
        <a:xfrm>
          <a:off x="1719794" y="1259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170,361</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136028</xdr:rowOff>
    </xdr:from>
    <xdr:to>
      <xdr:col>1</xdr:col>
      <xdr:colOff>485775</xdr:colOff>
      <xdr:row>76</xdr:row>
      <xdr:rowOff>66179</xdr:rowOff>
    </xdr:to>
    <xdr:sp macro="" textlink="">
      <xdr:nvSpPr>
        <xdr:cNvPr id="203" name="円/楕円 202"/>
        <xdr:cNvSpPr/>
      </xdr:nvSpPr>
      <xdr:spPr>
        <a:xfrm>
          <a:off x="1079500" y="129947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82705</xdr:rowOff>
    </xdr:from>
    <xdr:ext cx="599010" cy="259045"/>
    <xdr:sp macro="" textlink="">
      <xdr:nvSpPr>
        <xdr:cNvPr id="204" name="テキスト ボックス 203"/>
        <xdr:cNvSpPr txBox="1"/>
      </xdr:nvSpPr>
      <xdr:spPr>
        <a:xfrm>
          <a:off x="830794" y="12770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151,096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36575</xdr:rowOff>
    </xdr:from>
    <xdr:to>
      <xdr:col>6</xdr:col>
      <xdr:colOff>510540</xdr:colOff>
      <xdr:row>98</xdr:row>
      <xdr:rowOff>116691</xdr:rowOff>
    </xdr:to>
    <xdr:cxnSp macro="">
      <xdr:nvCxnSpPr>
        <xdr:cNvPr id="230" name="直線コネクタ 229"/>
        <xdr:cNvCxnSpPr/>
      </xdr:nvCxnSpPr>
      <xdr:spPr>
        <a:xfrm flipV="1">
          <a:off x="4633595" y="15638525"/>
          <a:ext cx="1270" cy="128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120518</xdr:rowOff>
    </xdr:from>
    <xdr:ext cx="534377" cy="259045"/>
    <xdr:sp macro="" textlink="">
      <xdr:nvSpPr>
        <xdr:cNvPr id="231" name="衛生費最小値テキスト"/>
        <xdr:cNvSpPr txBox="1"/>
      </xdr:nvSpPr>
      <xdr:spPr>
        <a:xfrm>
          <a:off x="4686300" y="16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23,523</a:t>
          </a:r>
          <a:endParaRPr kumimoji="1" lang="ja-JP" altLang="en-US" sz="1000" b="1">
            <a:latin typeface="ＭＳ Ｐゴシック"/>
          </a:endParaRPr>
        </a:p>
      </xdr:txBody>
    </xdr:sp>
    <xdr:clientData/>
  </xdr:oneCellAnchor>
  <xdr:twoCellAnchor>
    <xdr:from>
      <xdr:col>6</xdr:col>
      <xdr:colOff>422275</xdr:colOff>
      <xdr:row>98</xdr:row>
      <xdr:rowOff>116691</xdr:rowOff>
    </xdr:from>
    <xdr:to>
      <xdr:col>6</xdr:col>
      <xdr:colOff>600075</xdr:colOff>
      <xdr:row>98</xdr:row>
      <xdr:rowOff>116691</xdr:rowOff>
    </xdr:to>
    <xdr:cxnSp macro="">
      <xdr:nvCxnSpPr>
        <xdr:cNvPr id="232" name="直線コネクタ 231"/>
        <xdr:cNvCxnSpPr/>
      </xdr:nvCxnSpPr>
      <xdr:spPr>
        <a:xfrm>
          <a:off x="4546600" y="1691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154702</xdr:rowOff>
    </xdr:from>
    <xdr:ext cx="599010" cy="259045"/>
    <xdr:sp macro="" textlink="">
      <xdr:nvSpPr>
        <xdr:cNvPr id="233" name="衛生費最大値テキスト"/>
        <xdr:cNvSpPr txBox="1"/>
      </xdr:nvSpPr>
      <xdr:spPr>
        <a:xfrm>
          <a:off x="4686300" y="1541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219,539</a:t>
          </a:r>
          <a:endParaRPr kumimoji="1" lang="ja-JP" altLang="en-US" sz="1000" b="1">
            <a:latin typeface="ＭＳ Ｐゴシック"/>
          </a:endParaRPr>
        </a:p>
      </xdr:txBody>
    </xdr:sp>
    <xdr:clientData/>
  </xdr:oneCellAnchor>
  <xdr:twoCellAnchor>
    <xdr:from>
      <xdr:col>6</xdr:col>
      <xdr:colOff>422275</xdr:colOff>
      <xdr:row>91</xdr:row>
      <xdr:rowOff>36575</xdr:rowOff>
    </xdr:from>
    <xdr:to>
      <xdr:col>6</xdr:col>
      <xdr:colOff>600075</xdr:colOff>
      <xdr:row>91</xdr:row>
      <xdr:rowOff>36575</xdr:rowOff>
    </xdr:to>
    <xdr:cxnSp macro="">
      <xdr:nvCxnSpPr>
        <xdr:cNvPr id="234" name="直線コネクタ 233"/>
        <xdr:cNvCxnSpPr/>
      </xdr:nvCxnSpPr>
      <xdr:spPr>
        <a:xfrm>
          <a:off x="4546600" y="1563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129550</xdr:rowOff>
    </xdr:from>
    <xdr:to>
      <xdr:col>6</xdr:col>
      <xdr:colOff>511175</xdr:colOff>
      <xdr:row>97</xdr:row>
      <xdr:rowOff>149902</xdr:rowOff>
    </xdr:to>
    <xdr:cxnSp macro="">
      <xdr:nvCxnSpPr>
        <xdr:cNvPr id="235" name="直線コネクタ 234"/>
        <xdr:cNvCxnSpPr/>
      </xdr:nvCxnSpPr>
      <xdr:spPr>
        <a:xfrm flipV="1">
          <a:off x="3797300" y="16760200"/>
          <a:ext cx="838200" cy="2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123226</xdr:rowOff>
    </xdr:from>
    <xdr:ext cx="534377" cy="259045"/>
    <xdr:sp macro="" textlink="">
      <xdr:nvSpPr>
        <xdr:cNvPr id="236" name="衛生費平均値テキスト"/>
        <xdr:cNvSpPr txBox="1"/>
      </xdr:nvSpPr>
      <xdr:spPr>
        <a:xfrm>
          <a:off x="4686300" y="16410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100349</xdr:rowOff>
    </xdr:from>
    <xdr:to>
      <xdr:col>6</xdr:col>
      <xdr:colOff>561975</xdr:colOff>
      <xdr:row>97</xdr:row>
      <xdr:rowOff>30499</xdr:rowOff>
    </xdr:to>
    <xdr:sp macro="" textlink="">
      <xdr:nvSpPr>
        <xdr:cNvPr id="237" name="フローチャート : 判断 236"/>
        <xdr:cNvSpPr/>
      </xdr:nvSpPr>
      <xdr:spPr>
        <a:xfrm>
          <a:off x="4584700" y="1655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142351</xdr:rowOff>
    </xdr:from>
    <xdr:to>
      <xdr:col>5</xdr:col>
      <xdr:colOff>358775</xdr:colOff>
      <xdr:row>97</xdr:row>
      <xdr:rowOff>149902</xdr:rowOff>
    </xdr:to>
    <xdr:cxnSp macro="">
      <xdr:nvCxnSpPr>
        <xdr:cNvPr id="238" name="直線コネクタ 237"/>
        <xdr:cNvCxnSpPr/>
      </xdr:nvCxnSpPr>
      <xdr:spPr>
        <a:xfrm>
          <a:off x="2908300" y="16773001"/>
          <a:ext cx="889000" cy="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97162</xdr:rowOff>
    </xdr:from>
    <xdr:to>
      <xdr:col>5</xdr:col>
      <xdr:colOff>409575</xdr:colOff>
      <xdr:row>97</xdr:row>
      <xdr:rowOff>27312</xdr:rowOff>
    </xdr:to>
    <xdr:sp macro="" textlink="">
      <xdr:nvSpPr>
        <xdr:cNvPr id="239" name="フローチャート : 判断 238"/>
        <xdr:cNvSpPr/>
      </xdr:nvSpPr>
      <xdr:spPr>
        <a:xfrm>
          <a:off x="3746500" y="16556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43839</xdr:rowOff>
    </xdr:from>
    <xdr:ext cx="534377" cy="259045"/>
    <xdr:sp macro="" textlink="">
      <xdr:nvSpPr>
        <xdr:cNvPr id="240" name="テキスト ボックス 239"/>
        <xdr:cNvSpPr txBox="1"/>
      </xdr:nvSpPr>
      <xdr:spPr>
        <a:xfrm>
          <a:off x="3530111" y="1633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142351</xdr:rowOff>
    </xdr:from>
    <xdr:to>
      <xdr:col>4</xdr:col>
      <xdr:colOff>155575</xdr:colOff>
      <xdr:row>98</xdr:row>
      <xdr:rowOff>39083</xdr:rowOff>
    </xdr:to>
    <xdr:cxnSp macro="">
      <xdr:nvCxnSpPr>
        <xdr:cNvPr id="241" name="直線コネクタ 240"/>
        <xdr:cNvCxnSpPr/>
      </xdr:nvCxnSpPr>
      <xdr:spPr>
        <a:xfrm flipV="1">
          <a:off x="2019300" y="16773001"/>
          <a:ext cx="889000" cy="6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132674</xdr:rowOff>
    </xdr:from>
    <xdr:to>
      <xdr:col>4</xdr:col>
      <xdr:colOff>206375</xdr:colOff>
      <xdr:row>97</xdr:row>
      <xdr:rowOff>62824</xdr:rowOff>
    </xdr:to>
    <xdr:sp macro="" textlink="">
      <xdr:nvSpPr>
        <xdr:cNvPr id="242" name="フローチャート : 判断 241"/>
        <xdr:cNvSpPr/>
      </xdr:nvSpPr>
      <xdr:spPr>
        <a:xfrm>
          <a:off x="2857500" y="1659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79351</xdr:rowOff>
    </xdr:from>
    <xdr:ext cx="534377" cy="259045"/>
    <xdr:sp macro="" textlink="">
      <xdr:nvSpPr>
        <xdr:cNvPr id="243" name="テキスト ボックス 242"/>
        <xdr:cNvSpPr txBox="1"/>
      </xdr:nvSpPr>
      <xdr:spPr>
        <a:xfrm>
          <a:off x="2641111" y="1636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34446</xdr:rowOff>
    </xdr:from>
    <xdr:to>
      <xdr:col>2</xdr:col>
      <xdr:colOff>638175</xdr:colOff>
      <xdr:row>98</xdr:row>
      <xdr:rowOff>39083</xdr:rowOff>
    </xdr:to>
    <xdr:cxnSp macro="">
      <xdr:nvCxnSpPr>
        <xdr:cNvPr id="244" name="直線コネクタ 243"/>
        <xdr:cNvCxnSpPr/>
      </xdr:nvCxnSpPr>
      <xdr:spPr>
        <a:xfrm>
          <a:off x="1130300" y="16836546"/>
          <a:ext cx="8890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168596</xdr:rowOff>
    </xdr:from>
    <xdr:to>
      <xdr:col>3</xdr:col>
      <xdr:colOff>3175</xdr:colOff>
      <xdr:row>97</xdr:row>
      <xdr:rowOff>98746</xdr:rowOff>
    </xdr:to>
    <xdr:sp macro="" textlink="">
      <xdr:nvSpPr>
        <xdr:cNvPr id="245" name="フローチャート : 判断 244"/>
        <xdr:cNvSpPr/>
      </xdr:nvSpPr>
      <xdr:spPr>
        <a:xfrm>
          <a:off x="1968500" y="1662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115273</xdr:rowOff>
    </xdr:from>
    <xdr:ext cx="534377" cy="259045"/>
    <xdr:sp macro="" textlink="">
      <xdr:nvSpPr>
        <xdr:cNvPr id="246" name="テキスト ボックス 245"/>
        <xdr:cNvSpPr txBox="1"/>
      </xdr:nvSpPr>
      <xdr:spPr>
        <a:xfrm>
          <a:off x="1752111" y="164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6088</xdr:rowOff>
    </xdr:from>
    <xdr:to>
      <xdr:col>1</xdr:col>
      <xdr:colOff>485775</xdr:colOff>
      <xdr:row>97</xdr:row>
      <xdr:rowOff>107688</xdr:rowOff>
    </xdr:to>
    <xdr:sp macro="" textlink="">
      <xdr:nvSpPr>
        <xdr:cNvPr id="247" name="フローチャート : 判断 246"/>
        <xdr:cNvSpPr/>
      </xdr:nvSpPr>
      <xdr:spPr>
        <a:xfrm>
          <a:off x="1079500" y="166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124215</xdr:rowOff>
    </xdr:from>
    <xdr:ext cx="534377" cy="259045"/>
    <xdr:sp macro="" textlink="">
      <xdr:nvSpPr>
        <xdr:cNvPr id="248" name="テキスト ボックス 247"/>
        <xdr:cNvSpPr txBox="1"/>
      </xdr:nvSpPr>
      <xdr:spPr>
        <a:xfrm>
          <a:off x="863111" y="164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78750</xdr:rowOff>
    </xdr:from>
    <xdr:to>
      <xdr:col>6</xdr:col>
      <xdr:colOff>561975</xdr:colOff>
      <xdr:row>98</xdr:row>
      <xdr:rowOff>8900</xdr:rowOff>
    </xdr:to>
    <xdr:sp macro="" textlink="">
      <xdr:nvSpPr>
        <xdr:cNvPr id="254" name="円/楕円 253"/>
        <xdr:cNvSpPr/>
      </xdr:nvSpPr>
      <xdr:spPr>
        <a:xfrm>
          <a:off x="4584700" y="1670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57177</xdr:rowOff>
    </xdr:from>
    <xdr:ext cx="534377" cy="259045"/>
    <xdr:sp macro="" textlink="">
      <xdr:nvSpPr>
        <xdr:cNvPr id="255" name="衛生費該当値テキスト"/>
        <xdr:cNvSpPr txBox="1"/>
      </xdr:nvSpPr>
      <xdr:spPr>
        <a:xfrm>
          <a:off x="4686300" y="1668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47,804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99102</xdr:rowOff>
    </xdr:from>
    <xdr:to>
      <xdr:col>5</xdr:col>
      <xdr:colOff>409575</xdr:colOff>
      <xdr:row>98</xdr:row>
      <xdr:rowOff>29252</xdr:rowOff>
    </xdr:to>
    <xdr:sp macro="" textlink="">
      <xdr:nvSpPr>
        <xdr:cNvPr id="256" name="円/楕円 255"/>
        <xdr:cNvSpPr/>
      </xdr:nvSpPr>
      <xdr:spPr>
        <a:xfrm>
          <a:off x="3746500" y="1672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20379</xdr:rowOff>
    </xdr:from>
    <xdr:ext cx="534377" cy="259045"/>
    <xdr:sp macro="" textlink="">
      <xdr:nvSpPr>
        <xdr:cNvPr id="257" name="テキスト ボックス 256"/>
        <xdr:cNvSpPr txBox="1"/>
      </xdr:nvSpPr>
      <xdr:spPr>
        <a:xfrm>
          <a:off x="3530111" y="1682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44,688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91551</xdr:rowOff>
    </xdr:from>
    <xdr:to>
      <xdr:col>4</xdr:col>
      <xdr:colOff>206375</xdr:colOff>
      <xdr:row>98</xdr:row>
      <xdr:rowOff>21701</xdr:rowOff>
    </xdr:to>
    <xdr:sp macro="" textlink="">
      <xdr:nvSpPr>
        <xdr:cNvPr id="258" name="円/楕円 257"/>
        <xdr:cNvSpPr/>
      </xdr:nvSpPr>
      <xdr:spPr>
        <a:xfrm>
          <a:off x="2857500" y="1672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12828</xdr:rowOff>
    </xdr:from>
    <xdr:ext cx="534377" cy="259045"/>
    <xdr:sp macro="" textlink="">
      <xdr:nvSpPr>
        <xdr:cNvPr id="259" name="テキスト ボックス 258"/>
        <xdr:cNvSpPr txBox="1"/>
      </xdr:nvSpPr>
      <xdr:spPr>
        <a:xfrm>
          <a:off x="2641111" y="1681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45,844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159733</xdr:rowOff>
    </xdr:from>
    <xdr:to>
      <xdr:col>3</xdr:col>
      <xdr:colOff>3175</xdr:colOff>
      <xdr:row>98</xdr:row>
      <xdr:rowOff>89883</xdr:rowOff>
    </xdr:to>
    <xdr:sp macro="" textlink="">
      <xdr:nvSpPr>
        <xdr:cNvPr id="260" name="円/楕円 259"/>
        <xdr:cNvSpPr/>
      </xdr:nvSpPr>
      <xdr:spPr>
        <a:xfrm>
          <a:off x="1968500" y="1679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81010</xdr:rowOff>
    </xdr:from>
    <xdr:ext cx="534377" cy="259045"/>
    <xdr:sp macro="" textlink="">
      <xdr:nvSpPr>
        <xdr:cNvPr id="261" name="テキスト ボックス 260"/>
        <xdr:cNvSpPr txBox="1"/>
      </xdr:nvSpPr>
      <xdr:spPr>
        <a:xfrm>
          <a:off x="1752111" y="1688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35,405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155096</xdr:rowOff>
    </xdr:from>
    <xdr:to>
      <xdr:col>1</xdr:col>
      <xdr:colOff>485775</xdr:colOff>
      <xdr:row>98</xdr:row>
      <xdr:rowOff>85246</xdr:rowOff>
    </xdr:to>
    <xdr:sp macro="" textlink="">
      <xdr:nvSpPr>
        <xdr:cNvPr id="262" name="円/楕円 261"/>
        <xdr:cNvSpPr/>
      </xdr:nvSpPr>
      <xdr:spPr>
        <a:xfrm>
          <a:off x="1079500" y="1678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76373</xdr:rowOff>
    </xdr:from>
    <xdr:ext cx="534377" cy="259045"/>
    <xdr:sp macro="" textlink="">
      <xdr:nvSpPr>
        <xdr:cNvPr id="263" name="テキスト ボックス 262"/>
        <xdr:cNvSpPr txBox="1"/>
      </xdr:nvSpPr>
      <xdr:spPr>
        <a:xfrm>
          <a:off x="863111" y="1687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36,115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131166</xdr:rowOff>
    </xdr:from>
    <xdr:to>
      <xdr:col>15</xdr:col>
      <xdr:colOff>180340</xdr:colOff>
      <xdr:row>39</xdr:row>
      <xdr:rowOff>44450</xdr:rowOff>
    </xdr:to>
    <xdr:cxnSp macro="">
      <xdr:nvCxnSpPr>
        <xdr:cNvPr id="287" name="直線コネクタ 286"/>
        <xdr:cNvCxnSpPr/>
      </xdr:nvCxnSpPr>
      <xdr:spPr>
        <a:xfrm flipV="1">
          <a:off x="10475595" y="5274666"/>
          <a:ext cx="1270" cy="145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77843</xdr:rowOff>
    </xdr:from>
    <xdr:ext cx="534377" cy="259045"/>
    <xdr:sp macro="" textlink="">
      <xdr:nvSpPr>
        <xdr:cNvPr id="290" name="労働費最大値テキスト"/>
        <xdr:cNvSpPr txBox="1"/>
      </xdr:nvSpPr>
      <xdr:spPr>
        <a:xfrm>
          <a:off x="10528300" y="504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19,112</a:t>
          </a:r>
          <a:endParaRPr kumimoji="1" lang="ja-JP" altLang="en-US" sz="1000" b="1">
            <a:latin typeface="ＭＳ Ｐゴシック"/>
          </a:endParaRPr>
        </a:p>
      </xdr:txBody>
    </xdr:sp>
    <xdr:clientData/>
  </xdr:oneCellAnchor>
  <xdr:twoCellAnchor>
    <xdr:from>
      <xdr:col>15</xdr:col>
      <xdr:colOff>92075</xdr:colOff>
      <xdr:row>30</xdr:row>
      <xdr:rowOff>131166</xdr:rowOff>
    </xdr:from>
    <xdr:to>
      <xdr:col>15</xdr:col>
      <xdr:colOff>269875</xdr:colOff>
      <xdr:row>30</xdr:row>
      <xdr:rowOff>131166</xdr:rowOff>
    </xdr:to>
    <xdr:cxnSp macro="">
      <xdr:nvCxnSpPr>
        <xdr:cNvPr id="291" name="直線コネクタ 290"/>
        <xdr:cNvCxnSpPr/>
      </xdr:nvCxnSpPr>
      <xdr:spPr>
        <a:xfrm>
          <a:off x="10388600" y="527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40259</xdr:rowOff>
    </xdr:from>
    <xdr:to>
      <xdr:col>15</xdr:col>
      <xdr:colOff>180975</xdr:colOff>
      <xdr:row>38</xdr:row>
      <xdr:rowOff>3302</xdr:rowOff>
    </xdr:to>
    <xdr:cxnSp macro="">
      <xdr:nvCxnSpPr>
        <xdr:cNvPr id="292" name="直線コネクタ 291"/>
        <xdr:cNvCxnSpPr/>
      </xdr:nvCxnSpPr>
      <xdr:spPr>
        <a:xfrm>
          <a:off x="9639300" y="6383909"/>
          <a:ext cx="838200" cy="13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33799</xdr:rowOff>
    </xdr:from>
    <xdr:ext cx="469744" cy="259045"/>
    <xdr:sp macro="" textlink="">
      <xdr:nvSpPr>
        <xdr:cNvPr id="293" name="労働費平均値テキスト"/>
        <xdr:cNvSpPr txBox="1"/>
      </xdr:nvSpPr>
      <xdr:spPr>
        <a:xfrm>
          <a:off x="10528300" y="6548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55372</xdr:rowOff>
    </xdr:from>
    <xdr:to>
      <xdr:col>15</xdr:col>
      <xdr:colOff>231775</xdr:colOff>
      <xdr:row>38</xdr:row>
      <xdr:rowOff>156972</xdr:rowOff>
    </xdr:to>
    <xdr:sp macro="" textlink="">
      <xdr:nvSpPr>
        <xdr:cNvPr id="294" name="フローチャート : 判断 293"/>
        <xdr:cNvSpPr/>
      </xdr:nvSpPr>
      <xdr:spPr>
        <a:xfrm>
          <a:off x="104267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40259</xdr:rowOff>
    </xdr:from>
    <xdr:to>
      <xdr:col>14</xdr:col>
      <xdr:colOff>28575</xdr:colOff>
      <xdr:row>37</xdr:row>
      <xdr:rowOff>153492</xdr:rowOff>
    </xdr:to>
    <xdr:cxnSp macro="">
      <xdr:nvCxnSpPr>
        <xdr:cNvPr id="295" name="直線コネクタ 294"/>
        <xdr:cNvCxnSpPr/>
      </xdr:nvCxnSpPr>
      <xdr:spPr>
        <a:xfrm flipV="1">
          <a:off x="8750300" y="6383909"/>
          <a:ext cx="889000" cy="11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141706</xdr:rowOff>
    </xdr:from>
    <xdr:to>
      <xdr:col>14</xdr:col>
      <xdr:colOff>79375</xdr:colOff>
      <xdr:row>38</xdr:row>
      <xdr:rowOff>71856</xdr:rowOff>
    </xdr:to>
    <xdr:sp macro="" textlink="">
      <xdr:nvSpPr>
        <xdr:cNvPr id="296" name="フローチャート : 判断 295"/>
        <xdr:cNvSpPr/>
      </xdr:nvSpPr>
      <xdr:spPr>
        <a:xfrm>
          <a:off x="9588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62984</xdr:rowOff>
    </xdr:from>
    <xdr:ext cx="469744" cy="259045"/>
    <xdr:sp macro="" textlink="">
      <xdr:nvSpPr>
        <xdr:cNvPr id="297" name="テキスト ボックス 296"/>
        <xdr:cNvSpPr txBox="1"/>
      </xdr:nvSpPr>
      <xdr:spPr>
        <a:xfrm>
          <a:off x="9404427" y="657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65405</xdr:rowOff>
    </xdr:from>
    <xdr:to>
      <xdr:col>12</xdr:col>
      <xdr:colOff>511175</xdr:colOff>
      <xdr:row>37</xdr:row>
      <xdr:rowOff>153492</xdr:rowOff>
    </xdr:to>
    <xdr:cxnSp macro="">
      <xdr:nvCxnSpPr>
        <xdr:cNvPr id="298" name="直線コネクタ 297"/>
        <xdr:cNvCxnSpPr/>
      </xdr:nvCxnSpPr>
      <xdr:spPr>
        <a:xfrm>
          <a:off x="7861300" y="6409055"/>
          <a:ext cx="889000" cy="8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111989</xdr:rowOff>
    </xdr:from>
    <xdr:to>
      <xdr:col>12</xdr:col>
      <xdr:colOff>561975</xdr:colOff>
      <xdr:row>38</xdr:row>
      <xdr:rowOff>42139</xdr:rowOff>
    </xdr:to>
    <xdr:sp macro="" textlink="">
      <xdr:nvSpPr>
        <xdr:cNvPr id="299" name="フローチャート : 判断 298"/>
        <xdr:cNvSpPr/>
      </xdr:nvSpPr>
      <xdr:spPr>
        <a:xfrm>
          <a:off x="8699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33266</xdr:rowOff>
    </xdr:from>
    <xdr:ext cx="469744" cy="259045"/>
    <xdr:sp macro="" textlink="">
      <xdr:nvSpPr>
        <xdr:cNvPr id="300" name="テキスト ボックス 299"/>
        <xdr:cNvSpPr txBox="1"/>
      </xdr:nvSpPr>
      <xdr:spPr>
        <a:xfrm>
          <a:off x="8515427" y="654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5664</xdr:rowOff>
    </xdr:from>
    <xdr:to>
      <xdr:col>11</xdr:col>
      <xdr:colOff>307975</xdr:colOff>
      <xdr:row>37</xdr:row>
      <xdr:rowOff>65405</xdr:rowOff>
    </xdr:to>
    <xdr:cxnSp macro="">
      <xdr:nvCxnSpPr>
        <xdr:cNvPr id="301" name="直線コネクタ 300"/>
        <xdr:cNvCxnSpPr/>
      </xdr:nvCxnSpPr>
      <xdr:spPr>
        <a:xfrm>
          <a:off x="6972300" y="5663514"/>
          <a:ext cx="889000" cy="74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91567</xdr:rowOff>
    </xdr:from>
    <xdr:to>
      <xdr:col>11</xdr:col>
      <xdr:colOff>358775</xdr:colOff>
      <xdr:row>38</xdr:row>
      <xdr:rowOff>21717</xdr:rowOff>
    </xdr:to>
    <xdr:sp macro="" textlink="">
      <xdr:nvSpPr>
        <xdr:cNvPr id="302" name="フローチャート : 判断 301"/>
        <xdr:cNvSpPr/>
      </xdr:nvSpPr>
      <xdr:spPr>
        <a:xfrm>
          <a:off x="7810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12844</xdr:rowOff>
    </xdr:from>
    <xdr:ext cx="469744" cy="259045"/>
    <xdr:sp macro="" textlink="">
      <xdr:nvSpPr>
        <xdr:cNvPr id="303" name="テキスト ボックス 302"/>
        <xdr:cNvSpPr txBox="1"/>
      </xdr:nvSpPr>
      <xdr:spPr>
        <a:xfrm>
          <a:off x="7626427" y="652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136677</xdr:rowOff>
    </xdr:from>
    <xdr:to>
      <xdr:col>10</xdr:col>
      <xdr:colOff>155575</xdr:colOff>
      <xdr:row>37</xdr:row>
      <xdr:rowOff>66827</xdr:rowOff>
    </xdr:to>
    <xdr:sp macro="" textlink="">
      <xdr:nvSpPr>
        <xdr:cNvPr id="304" name="フローチャート : 判断 303"/>
        <xdr:cNvSpPr/>
      </xdr:nvSpPr>
      <xdr:spPr>
        <a:xfrm>
          <a:off x="6921500" y="63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57954</xdr:rowOff>
    </xdr:from>
    <xdr:ext cx="469744" cy="259045"/>
    <xdr:sp macro="" textlink="">
      <xdr:nvSpPr>
        <xdr:cNvPr id="305" name="テキスト ボックス 304"/>
        <xdr:cNvSpPr txBox="1"/>
      </xdr:nvSpPr>
      <xdr:spPr>
        <a:xfrm>
          <a:off x="6737427" y="640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123952</xdr:rowOff>
    </xdr:from>
    <xdr:to>
      <xdr:col>15</xdr:col>
      <xdr:colOff>231775</xdr:colOff>
      <xdr:row>38</xdr:row>
      <xdr:rowOff>54102</xdr:rowOff>
    </xdr:to>
    <xdr:sp macro="" textlink="">
      <xdr:nvSpPr>
        <xdr:cNvPr id="311" name="円/楕円 310"/>
        <xdr:cNvSpPr/>
      </xdr:nvSpPr>
      <xdr:spPr>
        <a:xfrm>
          <a:off x="10426700" y="646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146829</xdr:rowOff>
    </xdr:from>
    <xdr:ext cx="469744" cy="259045"/>
    <xdr:sp macro="" textlink="">
      <xdr:nvSpPr>
        <xdr:cNvPr id="312" name="労働費該当値テキスト"/>
        <xdr:cNvSpPr txBox="1"/>
      </xdr:nvSpPr>
      <xdr:spPr>
        <a:xfrm>
          <a:off x="10528300" y="631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160909</xdr:rowOff>
    </xdr:from>
    <xdr:to>
      <xdr:col>14</xdr:col>
      <xdr:colOff>79375</xdr:colOff>
      <xdr:row>37</xdr:row>
      <xdr:rowOff>91059</xdr:rowOff>
    </xdr:to>
    <xdr:sp macro="" textlink="">
      <xdr:nvSpPr>
        <xdr:cNvPr id="313" name="円/楕円 312"/>
        <xdr:cNvSpPr/>
      </xdr:nvSpPr>
      <xdr:spPr>
        <a:xfrm>
          <a:off x="9588500" y="633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107586</xdr:rowOff>
    </xdr:from>
    <xdr:ext cx="469744" cy="259045"/>
    <xdr:sp macro="" textlink="">
      <xdr:nvSpPr>
        <xdr:cNvPr id="314" name="テキスト ボックス 313"/>
        <xdr:cNvSpPr txBox="1"/>
      </xdr:nvSpPr>
      <xdr:spPr>
        <a:xfrm>
          <a:off x="9404427" y="610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102692</xdr:rowOff>
    </xdr:from>
    <xdr:to>
      <xdr:col>12</xdr:col>
      <xdr:colOff>561975</xdr:colOff>
      <xdr:row>38</xdr:row>
      <xdr:rowOff>32842</xdr:rowOff>
    </xdr:to>
    <xdr:sp macro="" textlink="">
      <xdr:nvSpPr>
        <xdr:cNvPr id="315" name="円/楕円 314"/>
        <xdr:cNvSpPr/>
      </xdr:nvSpPr>
      <xdr:spPr>
        <a:xfrm>
          <a:off x="8699500" y="644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49369</xdr:rowOff>
    </xdr:from>
    <xdr:ext cx="469744" cy="259045"/>
    <xdr:sp macro="" textlink="">
      <xdr:nvSpPr>
        <xdr:cNvPr id="316" name="テキスト ボックス 315"/>
        <xdr:cNvSpPr txBox="1"/>
      </xdr:nvSpPr>
      <xdr:spPr>
        <a:xfrm>
          <a:off x="8515427" y="6221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14605</xdr:rowOff>
    </xdr:from>
    <xdr:to>
      <xdr:col>11</xdr:col>
      <xdr:colOff>358775</xdr:colOff>
      <xdr:row>37</xdr:row>
      <xdr:rowOff>116205</xdr:rowOff>
    </xdr:to>
    <xdr:sp macro="" textlink="">
      <xdr:nvSpPr>
        <xdr:cNvPr id="317" name="円/楕円 316"/>
        <xdr:cNvSpPr/>
      </xdr:nvSpPr>
      <xdr:spPr>
        <a:xfrm>
          <a:off x="7810500" y="635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132732</xdr:rowOff>
    </xdr:from>
    <xdr:ext cx="469744" cy="259045"/>
    <xdr:sp macro="" textlink="">
      <xdr:nvSpPr>
        <xdr:cNvPr id="318" name="テキスト ボックス 317"/>
        <xdr:cNvSpPr txBox="1"/>
      </xdr:nvSpPr>
      <xdr:spPr>
        <a:xfrm>
          <a:off x="7626427" y="613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4,225</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126314</xdr:rowOff>
    </xdr:from>
    <xdr:to>
      <xdr:col>10</xdr:col>
      <xdr:colOff>155575</xdr:colOff>
      <xdr:row>33</xdr:row>
      <xdr:rowOff>56464</xdr:rowOff>
    </xdr:to>
    <xdr:sp macro="" textlink="">
      <xdr:nvSpPr>
        <xdr:cNvPr id="319" name="円/楕円 318"/>
        <xdr:cNvSpPr/>
      </xdr:nvSpPr>
      <xdr:spPr>
        <a:xfrm>
          <a:off x="6921500" y="561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72991</xdr:rowOff>
    </xdr:from>
    <xdr:ext cx="534377" cy="259045"/>
    <xdr:sp macro="" textlink="">
      <xdr:nvSpPr>
        <xdr:cNvPr id="320" name="テキスト ボックス 319"/>
        <xdr:cNvSpPr txBox="1"/>
      </xdr:nvSpPr>
      <xdr:spPr>
        <a:xfrm>
          <a:off x="6705111" y="538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14,009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14107</xdr:rowOff>
    </xdr:from>
    <xdr:to>
      <xdr:col>15</xdr:col>
      <xdr:colOff>180340</xdr:colOff>
      <xdr:row>58</xdr:row>
      <xdr:rowOff>110147</xdr:rowOff>
    </xdr:to>
    <xdr:cxnSp macro="">
      <xdr:nvCxnSpPr>
        <xdr:cNvPr id="342" name="直線コネクタ 341"/>
        <xdr:cNvCxnSpPr/>
      </xdr:nvCxnSpPr>
      <xdr:spPr>
        <a:xfrm flipV="1">
          <a:off x="10475595" y="8586607"/>
          <a:ext cx="1270" cy="146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113974</xdr:rowOff>
    </xdr:from>
    <xdr:ext cx="469744" cy="259045"/>
    <xdr:sp macro="" textlink="">
      <xdr:nvSpPr>
        <xdr:cNvPr id="343" name="農林水産業費最小値テキスト"/>
        <xdr:cNvSpPr txBox="1"/>
      </xdr:nvSpPr>
      <xdr:spPr>
        <a:xfrm>
          <a:off x="10528300" y="1005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3,232</a:t>
          </a:r>
          <a:endParaRPr kumimoji="1" lang="ja-JP" altLang="en-US" sz="1000" b="1">
            <a:latin typeface="ＭＳ Ｐゴシック"/>
          </a:endParaRPr>
        </a:p>
      </xdr:txBody>
    </xdr:sp>
    <xdr:clientData/>
  </xdr:oneCellAnchor>
  <xdr:twoCellAnchor>
    <xdr:from>
      <xdr:col>15</xdr:col>
      <xdr:colOff>92075</xdr:colOff>
      <xdr:row>58</xdr:row>
      <xdr:rowOff>110147</xdr:rowOff>
    </xdr:from>
    <xdr:to>
      <xdr:col>15</xdr:col>
      <xdr:colOff>269875</xdr:colOff>
      <xdr:row>58</xdr:row>
      <xdr:rowOff>110147</xdr:rowOff>
    </xdr:to>
    <xdr:cxnSp macro="">
      <xdr:nvCxnSpPr>
        <xdr:cNvPr id="344" name="直線コネクタ 343"/>
        <xdr:cNvCxnSpPr/>
      </xdr:nvCxnSpPr>
      <xdr:spPr>
        <a:xfrm>
          <a:off x="10388600" y="1005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132234</xdr:rowOff>
    </xdr:from>
    <xdr:ext cx="599010" cy="259045"/>
    <xdr:sp macro="" textlink="">
      <xdr:nvSpPr>
        <xdr:cNvPr id="345" name="農林水産業費最大値テキスト"/>
        <xdr:cNvSpPr txBox="1"/>
      </xdr:nvSpPr>
      <xdr:spPr>
        <a:xfrm>
          <a:off x="10528300" y="836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163,735</a:t>
          </a:r>
          <a:endParaRPr kumimoji="1" lang="ja-JP" altLang="en-US" sz="1000" b="1">
            <a:latin typeface="ＭＳ Ｐゴシック"/>
          </a:endParaRPr>
        </a:p>
      </xdr:txBody>
    </xdr:sp>
    <xdr:clientData/>
  </xdr:oneCellAnchor>
  <xdr:twoCellAnchor>
    <xdr:from>
      <xdr:col>15</xdr:col>
      <xdr:colOff>92075</xdr:colOff>
      <xdr:row>50</xdr:row>
      <xdr:rowOff>14107</xdr:rowOff>
    </xdr:from>
    <xdr:to>
      <xdr:col>15</xdr:col>
      <xdr:colOff>269875</xdr:colOff>
      <xdr:row>50</xdr:row>
      <xdr:rowOff>14107</xdr:rowOff>
    </xdr:to>
    <xdr:cxnSp macro="">
      <xdr:nvCxnSpPr>
        <xdr:cNvPr id="346" name="直線コネクタ 345"/>
        <xdr:cNvCxnSpPr/>
      </xdr:nvCxnSpPr>
      <xdr:spPr>
        <a:xfrm>
          <a:off x="10388600" y="858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43724</xdr:rowOff>
    </xdr:from>
    <xdr:to>
      <xdr:col>15</xdr:col>
      <xdr:colOff>180975</xdr:colOff>
      <xdr:row>57</xdr:row>
      <xdr:rowOff>90359</xdr:rowOff>
    </xdr:to>
    <xdr:cxnSp macro="">
      <xdr:nvCxnSpPr>
        <xdr:cNvPr id="347" name="直線コネクタ 346"/>
        <xdr:cNvCxnSpPr/>
      </xdr:nvCxnSpPr>
      <xdr:spPr>
        <a:xfrm>
          <a:off x="9639300" y="9473474"/>
          <a:ext cx="838200" cy="3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96945</xdr:rowOff>
    </xdr:from>
    <xdr:ext cx="534377" cy="259045"/>
    <xdr:sp macro="" textlink="">
      <xdr:nvSpPr>
        <xdr:cNvPr id="348" name="農林水産業費平均値テキスト"/>
        <xdr:cNvSpPr txBox="1"/>
      </xdr:nvSpPr>
      <xdr:spPr>
        <a:xfrm>
          <a:off x="10528300" y="9526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74068</xdr:rowOff>
    </xdr:from>
    <xdr:to>
      <xdr:col>15</xdr:col>
      <xdr:colOff>231775</xdr:colOff>
      <xdr:row>57</xdr:row>
      <xdr:rowOff>4218</xdr:rowOff>
    </xdr:to>
    <xdr:sp macro="" textlink="">
      <xdr:nvSpPr>
        <xdr:cNvPr id="349" name="フローチャート : 判断 348"/>
        <xdr:cNvSpPr/>
      </xdr:nvSpPr>
      <xdr:spPr>
        <a:xfrm>
          <a:off x="10426700" y="967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43724</xdr:rowOff>
    </xdr:from>
    <xdr:to>
      <xdr:col>14</xdr:col>
      <xdr:colOff>28575</xdr:colOff>
      <xdr:row>57</xdr:row>
      <xdr:rowOff>110220</xdr:rowOff>
    </xdr:to>
    <xdr:cxnSp macro="">
      <xdr:nvCxnSpPr>
        <xdr:cNvPr id="350" name="直線コネクタ 349"/>
        <xdr:cNvCxnSpPr/>
      </xdr:nvCxnSpPr>
      <xdr:spPr>
        <a:xfrm flipV="1">
          <a:off x="8750300" y="9473474"/>
          <a:ext cx="889000" cy="40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80661</xdr:rowOff>
    </xdr:from>
    <xdr:to>
      <xdr:col>14</xdr:col>
      <xdr:colOff>79375</xdr:colOff>
      <xdr:row>57</xdr:row>
      <xdr:rowOff>10811</xdr:rowOff>
    </xdr:to>
    <xdr:sp macro="" textlink="">
      <xdr:nvSpPr>
        <xdr:cNvPr id="351" name="フローチャート : 判断 350"/>
        <xdr:cNvSpPr/>
      </xdr:nvSpPr>
      <xdr:spPr>
        <a:xfrm>
          <a:off x="9588500" y="968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1938</xdr:rowOff>
    </xdr:from>
    <xdr:ext cx="534377" cy="259045"/>
    <xdr:sp macro="" textlink="">
      <xdr:nvSpPr>
        <xdr:cNvPr id="352" name="テキスト ボックス 351"/>
        <xdr:cNvSpPr txBox="1"/>
      </xdr:nvSpPr>
      <xdr:spPr>
        <a:xfrm>
          <a:off x="9372111" y="977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110220</xdr:rowOff>
    </xdr:from>
    <xdr:to>
      <xdr:col>12</xdr:col>
      <xdr:colOff>511175</xdr:colOff>
      <xdr:row>58</xdr:row>
      <xdr:rowOff>31527</xdr:rowOff>
    </xdr:to>
    <xdr:cxnSp macro="">
      <xdr:nvCxnSpPr>
        <xdr:cNvPr id="353" name="直線コネクタ 352"/>
        <xdr:cNvCxnSpPr/>
      </xdr:nvCxnSpPr>
      <xdr:spPr>
        <a:xfrm flipV="1">
          <a:off x="7861300" y="9882870"/>
          <a:ext cx="889000" cy="9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75851</xdr:rowOff>
    </xdr:from>
    <xdr:to>
      <xdr:col>12</xdr:col>
      <xdr:colOff>561975</xdr:colOff>
      <xdr:row>57</xdr:row>
      <xdr:rowOff>6001</xdr:rowOff>
    </xdr:to>
    <xdr:sp macro="" textlink="">
      <xdr:nvSpPr>
        <xdr:cNvPr id="354" name="フローチャート : 判断 353"/>
        <xdr:cNvSpPr/>
      </xdr:nvSpPr>
      <xdr:spPr>
        <a:xfrm>
          <a:off x="8699500" y="967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22528</xdr:rowOff>
    </xdr:from>
    <xdr:ext cx="534377" cy="259045"/>
    <xdr:sp macro="" textlink="">
      <xdr:nvSpPr>
        <xdr:cNvPr id="355" name="テキスト ボックス 354"/>
        <xdr:cNvSpPr txBox="1"/>
      </xdr:nvSpPr>
      <xdr:spPr>
        <a:xfrm>
          <a:off x="8483111" y="945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31527</xdr:rowOff>
    </xdr:from>
    <xdr:to>
      <xdr:col>11</xdr:col>
      <xdr:colOff>307975</xdr:colOff>
      <xdr:row>58</xdr:row>
      <xdr:rowOff>43669</xdr:rowOff>
    </xdr:to>
    <xdr:cxnSp macro="">
      <xdr:nvCxnSpPr>
        <xdr:cNvPr id="356" name="直線コネクタ 355"/>
        <xdr:cNvCxnSpPr/>
      </xdr:nvCxnSpPr>
      <xdr:spPr>
        <a:xfrm flipV="1">
          <a:off x="6972300" y="9975627"/>
          <a:ext cx="889000" cy="1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110132</xdr:rowOff>
    </xdr:from>
    <xdr:to>
      <xdr:col>11</xdr:col>
      <xdr:colOff>358775</xdr:colOff>
      <xdr:row>57</xdr:row>
      <xdr:rowOff>40282</xdr:rowOff>
    </xdr:to>
    <xdr:sp macro="" textlink="">
      <xdr:nvSpPr>
        <xdr:cNvPr id="357" name="フローチャート : 判断 356"/>
        <xdr:cNvSpPr/>
      </xdr:nvSpPr>
      <xdr:spPr>
        <a:xfrm>
          <a:off x="7810500" y="971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56809</xdr:rowOff>
    </xdr:from>
    <xdr:ext cx="534377" cy="259045"/>
    <xdr:sp macro="" textlink="">
      <xdr:nvSpPr>
        <xdr:cNvPr id="358" name="テキスト ボックス 357"/>
        <xdr:cNvSpPr txBox="1"/>
      </xdr:nvSpPr>
      <xdr:spPr>
        <a:xfrm>
          <a:off x="7594111" y="94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105140</xdr:rowOff>
    </xdr:from>
    <xdr:to>
      <xdr:col>10</xdr:col>
      <xdr:colOff>155575</xdr:colOff>
      <xdr:row>57</xdr:row>
      <xdr:rowOff>35290</xdr:rowOff>
    </xdr:to>
    <xdr:sp macro="" textlink="">
      <xdr:nvSpPr>
        <xdr:cNvPr id="359" name="フローチャート : 判断 358"/>
        <xdr:cNvSpPr/>
      </xdr:nvSpPr>
      <xdr:spPr>
        <a:xfrm>
          <a:off x="6921500" y="970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51817</xdr:rowOff>
    </xdr:from>
    <xdr:ext cx="534377" cy="259045"/>
    <xdr:sp macro="" textlink="">
      <xdr:nvSpPr>
        <xdr:cNvPr id="360" name="テキスト ボックス 359"/>
        <xdr:cNvSpPr txBox="1"/>
      </xdr:nvSpPr>
      <xdr:spPr>
        <a:xfrm>
          <a:off x="6705111" y="948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39559</xdr:rowOff>
    </xdr:from>
    <xdr:to>
      <xdr:col>15</xdr:col>
      <xdr:colOff>231775</xdr:colOff>
      <xdr:row>57</xdr:row>
      <xdr:rowOff>141159</xdr:rowOff>
    </xdr:to>
    <xdr:sp macro="" textlink="">
      <xdr:nvSpPr>
        <xdr:cNvPr id="366" name="円/楕円 365"/>
        <xdr:cNvSpPr/>
      </xdr:nvSpPr>
      <xdr:spPr>
        <a:xfrm>
          <a:off x="10426700" y="981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17986</xdr:rowOff>
    </xdr:from>
    <xdr:ext cx="534377" cy="259045"/>
    <xdr:sp macro="" textlink="">
      <xdr:nvSpPr>
        <xdr:cNvPr id="367" name="農林水産業費該当値テキスト"/>
        <xdr:cNvSpPr txBox="1"/>
      </xdr:nvSpPr>
      <xdr:spPr>
        <a:xfrm>
          <a:off x="10528300" y="979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24,146</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164374</xdr:rowOff>
    </xdr:from>
    <xdr:to>
      <xdr:col>14</xdr:col>
      <xdr:colOff>79375</xdr:colOff>
      <xdr:row>55</xdr:row>
      <xdr:rowOff>94524</xdr:rowOff>
    </xdr:to>
    <xdr:sp macro="" textlink="">
      <xdr:nvSpPr>
        <xdr:cNvPr id="368" name="円/楕円 367"/>
        <xdr:cNvSpPr/>
      </xdr:nvSpPr>
      <xdr:spPr>
        <a:xfrm>
          <a:off x="9588500" y="942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111051</xdr:rowOff>
    </xdr:from>
    <xdr:ext cx="534377" cy="259045"/>
    <xdr:sp macro="" textlink="">
      <xdr:nvSpPr>
        <xdr:cNvPr id="369" name="テキスト ボックス 368"/>
        <xdr:cNvSpPr txBox="1"/>
      </xdr:nvSpPr>
      <xdr:spPr>
        <a:xfrm>
          <a:off x="9372111" y="919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66,746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59420</xdr:rowOff>
    </xdr:from>
    <xdr:to>
      <xdr:col>12</xdr:col>
      <xdr:colOff>561975</xdr:colOff>
      <xdr:row>57</xdr:row>
      <xdr:rowOff>161020</xdr:rowOff>
    </xdr:to>
    <xdr:sp macro="" textlink="">
      <xdr:nvSpPr>
        <xdr:cNvPr id="370" name="円/楕円 369"/>
        <xdr:cNvSpPr/>
      </xdr:nvSpPr>
      <xdr:spPr>
        <a:xfrm>
          <a:off x="8699500" y="983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152147</xdr:rowOff>
    </xdr:from>
    <xdr:ext cx="534377" cy="259045"/>
    <xdr:sp macro="" textlink="">
      <xdr:nvSpPr>
        <xdr:cNvPr id="371" name="テキスト ボックス 370"/>
        <xdr:cNvSpPr txBox="1"/>
      </xdr:nvSpPr>
      <xdr:spPr>
        <a:xfrm>
          <a:off x="8483111" y="992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21,974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152177</xdr:rowOff>
    </xdr:from>
    <xdr:to>
      <xdr:col>11</xdr:col>
      <xdr:colOff>358775</xdr:colOff>
      <xdr:row>58</xdr:row>
      <xdr:rowOff>82327</xdr:rowOff>
    </xdr:to>
    <xdr:sp macro="" textlink="">
      <xdr:nvSpPr>
        <xdr:cNvPr id="372" name="円/楕円 371"/>
        <xdr:cNvSpPr/>
      </xdr:nvSpPr>
      <xdr:spPr>
        <a:xfrm>
          <a:off x="7810500" y="992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73454</xdr:rowOff>
    </xdr:from>
    <xdr:ext cx="534377" cy="259045"/>
    <xdr:sp macro="" textlink="">
      <xdr:nvSpPr>
        <xdr:cNvPr id="373" name="テキスト ボックス 372"/>
        <xdr:cNvSpPr txBox="1"/>
      </xdr:nvSpPr>
      <xdr:spPr>
        <a:xfrm>
          <a:off x="7594111" y="1001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164319</xdr:rowOff>
    </xdr:from>
    <xdr:to>
      <xdr:col>10</xdr:col>
      <xdr:colOff>155575</xdr:colOff>
      <xdr:row>58</xdr:row>
      <xdr:rowOff>94469</xdr:rowOff>
    </xdr:to>
    <xdr:sp macro="" textlink="">
      <xdr:nvSpPr>
        <xdr:cNvPr id="374" name="円/楕円 373"/>
        <xdr:cNvSpPr/>
      </xdr:nvSpPr>
      <xdr:spPr>
        <a:xfrm>
          <a:off x="6921500" y="993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85596</xdr:rowOff>
    </xdr:from>
    <xdr:ext cx="534377" cy="259045"/>
    <xdr:sp macro="" textlink="">
      <xdr:nvSpPr>
        <xdr:cNvPr id="375" name="テキスト ボックス 374"/>
        <xdr:cNvSpPr txBox="1"/>
      </xdr:nvSpPr>
      <xdr:spPr>
        <a:xfrm>
          <a:off x="6705111" y="1002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17780</xdr:rowOff>
    </xdr:from>
    <xdr:to>
      <xdr:col>15</xdr:col>
      <xdr:colOff>180340</xdr:colOff>
      <xdr:row>79</xdr:row>
      <xdr:rowOff>93707</xdr:rowOff>
    </xdr:to>
    <xdr:cxnSp macro="">
      <xdr:nvCxnSpPr>
        <xdr:cNvPr id="401" name="直線コネクタ 400"/>
        <xdr:cNvCxnSpPr/>
      </xdr:nvCxnSpPr>
      <xdr:spPr>
        <a:xfrm flipV="1">
          <a:off x="10475595" y="12190730"/>
          <a:ext cx="1270" cy="1447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97534</xdr:rowOff>
    </xdr:from>
    <xdr:ext cx="378565" cy="259045"/>
    <xdr:sp macro="" textlink="">
      <xdr:nvSpPr>
        <xdr:cNvPr id="402" name="商工費最小値テキスト"/>
        <xdr:cNvSpPr txBox="1"/>
      </xdr:nvSpPr>
      <xdr:spPr>
        <a:xfrm>
          <a:off x="10528300" y="13642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a:t>
          </a:r>
          <a:endParaRPr kumimoji="1" lang="ja-JP" altLang="en-US" sz="1000" b="1">
            <a:latin typeface="ＭＳ Ｐゴシック"/>
          </a:endParaRPr>
        </a:p>
      </xdr:txBody>
    </xdr:sp>
    <xdr:clientData/>
  </xdr:oneCellAnchor>
  <xdr:twoCellAnchor>
    <xdr:from>
      <xdr:col>15</xdr:col>
      <xdr:colOff>92075</xdr:colOff>
      <xdr:row>79</xdr:row>
      <xdr:rowOff>93707</xdr:rowOff>
    </xdr:from>
    <xdr:to>
      <xdr:col>15</xdr:col>
      <xdr:colOff>269875</xdr:colOff>
      <xdr:row>79</xdr:row>
      <xdr:rowOff>93707</xdr:rowOff>
    </xdr:to>
    <xdr:cxnSp macro="">
      <xdr:nvCxnSpPr>
        <xdr:cNvPr id="403" name="直線コネクタ 402"/>
        <xdr:cNvCxnSpPr/>
      </xdr:nvCxnSpPr>
      <xdr:spPr>
        <a:xfrm>
          <a:off x="10388600" y="1363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135907</xdr:rowOff>
    </xdr:from>
    <xdr:ext cx="599010" cy="259045"/>
    <xdr:sp macro="" textlink="">
      <xdr:nvSpPr>
        <xdr:cNvPr id="404" name="商工費最大値テキスト"/>
        <xdr:cNvSpPr txBox="1"/>
      </xdr:nvSpPr>
      <xdr:spPr>
        <a:xfrm>
          <a:off x="10528300" y="1196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133,450</a:t>
          </a:r>
          <a:endParaRPr kumimoji="1" lang="ja-JP" altLang="en-US" sz="1000" b="1">
            <a:latin typeface="ＭＳ Ｐゴシック"/>
          </a:endParaRPr>
        </a:p>
      </xdr:txBody>
    </xdr:sp>
    <xdr:clientData/>
  </xdr:oneCellAnchor>
  <xdr:twoCellAnchor>
    <xdr:from>
      <xdr:col>15</xdr:col>
      <xdr:colOff>92075</xdr:colOff>
      <xdr:row>71</xdr:row>
      <xdr:rowOff>17780</xdr:rowOff>
    </xdr:from>
    <xdr:to>
      <xdr:col>15</xdr:col>
      <xdr:colOff>269875</xdr:colOff>
      <xdr:row>71</xdr:row>
      <xdr:rowOff>17780</xdr:rowOff>
    </xdr:to>
    <xdr:cxnSp macro="">
      <xdr:nvCxnSpPr>
        <xdr:cNvPr id="405" name="直線コネクタ 404"/>
        <xdr:cNvCxnSpPr/>
      </xdr:nvCxnSpPr>
      <xdr:spPr>
        <a:xfrm>
          <a:off x="10388600" y="1219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142759</xdr:rowOff>
    </xdr:from>
    <xdr:to>
      <xdr:col>15</xdr:col>
      <xdr:colOff>180975</xdr:colOff>
      <xdr:row>79</xdr:row>
      <xdr:rowOff>31693</xdr:rowOff>
    </xdr:to>
    <xdr:cxnSp macro="">
      <xdr:nvCxnSpPr>
        <xdr:cNvPr id="406" name="直線コネクタ 405"/>
        <xdr:cNvCxnSpPr/>
      </xdr:nvCxnSpPr>
      <xdr:spPr>
        <a:xfrm>
          <a:off x="9639300" y="13515859"/>
          <a:ext cx="838200" cy="6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151096</xdr:rowOff>
    </xdr:from>
    <xdr:ext cx="534377" cy="259045"/>
    <xdr:sp macro="" textlink="">
      <xdr:nvSpPr>
        <xdr:cNvPr id="407" name="商工費平均値テキスト"/>
        <xdr:cNvSpPr txBox="1"/>
      </xdr:nvSpPr>
      <xdr:spPr>
        <a:xfrm>
          <a:off x="10528300" y="13181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128219</xdr:rowOff>
    </xdr:from>
    <xdr:to>
      <xdr:col>15</xdr:col>
      <xdr:colOff>231775</xdr:colOff>
      <xdr:row>78</xdr:row>
      <xdr:rowOff>58369</xdr:rowOff>
    </xdr:to>
    <xdr:sp macro="" textlink="">
      <xdr:nvSpPr>
        <xdr:cNvPr id="408" name="フローチャート : 判断 407"/>
        <xdr:cNvSpPr/>
      </xdr:nvSpPr>
      <xdr:spPr>
        <a:xfrm>
          <a:off x="104267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142759</xdr:rowOff>
    </xdr:from>
    <xdr:to>
      <xdr:col>14</xdr:col>
      <xdr:colOff>28575</xdr:colOff>
      <xdr:row>79</xdr:row>
      <xdr:rowOff>74408</xdr:rowOff>
    </xdr:to>
    <xdr:cxnSp macro="">
      <xdr:nvCxnSpPr>
        <xdr:cNvPr id="409" name="直線コネクタ 408"/>
        <xdr:cNvCxnSpPr/>
      </xdr:nvCxnSpPr>
      <xdr:spPr>
        <a:xfrm flipV="1">
          <a:off x="8750300" y="13515859"/>
          <a:ext cx="889000" cy="10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163826</xdr:rowOff>
    </xdr:from>
    <xdr:to>
      <xdr:col>14</xdr:col>
      <xdr:colOff>79375</xdr:colOff>
      <xdr:row>78</xdr:row>
      <xdr:rowOff>93976</xdr:rowOff>
    </xdr:to>
    <xdr:sp macro="" textlink="">
      <xdr:nvSpPr>
        <xdr:cNvPr id="410" name="フローチャート : 判断 409"/>
        <xdr:cNvSpPr/>
      </xdr:nvSpPr>
      <xdr:spPr>
        <a:xfrm>
          <a:off x="9588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110503</xdr:rowOff>
    </xdr:from>
    <xdr:ext cx="534377" cy="259045"/>
    <xdr:sp macro="" textlink="">
      <xdr:nvSpPr>
        <xdr:cNvPr id="411" name="テキスト ボックス 410"/>
        <xdr:cNvSpPr txBox="1"/>
      </xdr:nvSpPr>
      <xdr:spPr>
        <a:xfrm>
          <a:off x="9372111" y="131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74408</xdr:rowOff>
    </xdr:from>
    <xdr:to>
      <xdr:col>12</xdr:col>
      <xdr:colOff>511175</xdr:colOff>
      <xdr:row>79</xdr:row>
      <xdr:rowOff>79328</xdr:rowOff>
    </xdr:to>
    <xdr:cxnSp macro="">
      <xdr:nvCxnSpPr>
        <xdr:cNvPr id="412" name="直線コネクタ 411"/>
        <xdr:cNvCxnSpPr/>
      </xdr:nvCxnSpPr>
      <xdr:spPr>
        <a:xfrm flipV="1">
          <a:off x="7861300" y="13618958"/>
          <a:ext cx="889000" cy="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26591</xdr:rowOff>
    </xdr:from>
    <xdr:to>
      <xdr:col>12</xdr:col>
      <xdr:colOff>561975</xdr:colOff>
      <xdr:row>78</xdr:row>
      <xdr:rowOff>128191</xdr:rowOff>
    </xdr:to>
    <xdr:sp macro="" textlink="">
      <xdr:nvSpPr>
        <xdr:cNvPr id="413" name="フローチャート : 判断 412"/>
        <xdr:cNvSpPr/>
      </xdr:nvSpPr>
      <xdr:spPr>
        <a:xfrm>
          <a:off x="8699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144718</xdr:rowOff>
    </xdr:from>
    <xdr:ext cx="534377" cy="259045"/>
    <xdr:sp macro="" textlink="">
      <xdr:nvSpPr>
        <xdr:cNvPr id="414" name="テキスト ボックス 413"/>
        <xdr:cNvSpPr txBox="1"/>
      </xdr:nvSpPr>
      <xdr:spPr>
        <a:xfrm>
          <a:off x="8483111" y="1317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79328</xdr:rowOff>
    </xdr:from>
    <xdr:to>
      <xdr:col>11</xdr:col>
      <xdr:colOff>307975</xdr:colOff>
      <xdr:row>79</xdr:row>
      <xdr:rowOff>84858</xdr:rowOff>
    </xdr:to>
    <xdr:cxnSp macro="">
      <xdr:nvCxnSpPr>
        <xdr:cNvPr id="415" name="直線コネクタ 414"/>
        <xdr:cNvCxnSpPr/>
      </xdr:nvCxnSpPr>
      <xdr:spPr>
        <a:xfrm flipV="1">
          <a:off x="6972300" y="13623878"/>
          <a:ext cx="889000" cy="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29639</xdr:rowOff>
    </xdr:from>
    <xdr:to>
      <xdr:col>11</xdr:col>
      <xdr:colOff>358775</xdr:colOff>
      <xdr:row>78</xdr:row>
      <xdr:rowOff>131239</xdr:rowOff>
    </xdr:to>
    <xdr:sp macro="" textlink="">
      <xdr:nvSpPr>
        <xdr:cNvPr id="416" name="フローチャート : 判断 415"/>
        <xdr:cNvSpPr/>
      </xdr:nvSpPr>
      <xdr:spPr>
        <a:xfrm>
          <a:off x="7810500" y="1340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147766</xdr:rowOff>
    </xdr:from>
    <xdr:ext cx="534377" cy="259045"/>
    <xdr:sp macro="" textlink="">
      <xdr:nvSpPr>
        <xdr:cNvPr id="417" name="テキスト ボックス 416"/>
        <xdr:cNvSpPr txBox="1"/>
      </xdr:nvSpPr>
      <xdr:spPr>
        <a:xfrm>
          <a:off x="7594111" y="1317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52749</xdr:rowOff>
    </xdr:from>
    <xdr:to>
      <xdr:col>10</xdr:col>
      <xdr:colOff>155575</xdr:colOff>
      <xdr:row>78</xdr:row>
      <xdr:rowOff>154349</xdr:rowOff>
    </xdr:to>
    <xdr:sp macro="" textlink="">
      <xdr:nvSpPr>
        <xdr:cNvPr id="418" name="フローチャート : 判断 417"/>
        <xdr:cNvSpPr/>
      </xdr:nvSpPr>
      <xdr:spPr>
        <a:xfrm>
          <a:off x="6921500" y="1342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170876</xdr:rowOff>
    </xdr:from>
    <xdr:ext cx="534377" cy="259045"/>
    <xdr:sp macro="" textlink="">
      <xdr:nvSpPr>
        <xdr:cNvPr id="419" name="テキスト ボックス 418"/>
        <xdr:cNvSpPr txBox="1"/>
      </xdr:nvSpPr>
      <xdr:spPr>
        <a:xfrm>
          <a:off x="6705111" y="1320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152343</xdr:rowOff>
    </xdr:from>
    <xdr:to>
      <xdr:col>15</xdr:col>
      <xdr:colOff>231775</xdr:colOff>
      <xdr:row>79</xdr:row>
      <xdr:rowOff>82493</xdr:rowOff>
    </xdr:to>
    <xdr:sp macro="" textlink="">
      <xdr:nvSpPr>
        <xdr:cNvPr id="425" name="円/楕円 424"/>
        <xdr:cNvSpPr/>
      </xdr:nvSpPr>
      <xdr:spPr>
        <a:xfrm>
          <a:off x="10426700" y="1352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67270</xdr:rowOff>
    </xdr:from>
    <xdr:ext cx="469744" cy="259045"/>
    <xdr:sp macro="" textlink="">
      <xdr:nvSpPr>
        <xdr:cNvPr id="426" name="商工費該当値テキスト"/>
        <xdr:cNvSpPr txBox="1"/>
      </xdr:nvSpPr>
      <xdr:spPr>
        <a:xfrm>
          <a:off x="10528300" y="1344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91959</xdr:rowOff>
    </xdr:from>
    <xdr:to>
      <xdr:col>14</xdr:col>
      <xdr:colOff>79375</xdr:colOff>
      <xdr:row>79</xdr:row>
      <xdr:rowOff>22109</xdr:rowOff>
    </xdr:to>
    <xdr:sp macro="" textlink="">
      <xdr:nvSpPr>
        <xdr:cNvPr id="427" name="円/楕円 426"/>
        <xdr:cNvSpPr/>
      </xdr:nvSpPr>
      <xdr:spPr>
        <a:xfrm>
          <a:off x="9588500" y="1346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13236</xdr:rowOff>
    </xdr:from>
    <xdr:ext cx="534377" cy="259045"/>
    <xdr:sp macro="" textlink="">
      <xdr:nvSpPr>
        <xdr:cNvPr id="428" name="テキスト ボックス 427"/>
        <xdr:cNvSpPr txBox="1"/>
      </xdr:nvSpPr>
      <xdr:spPr>
        <a:xfrm>
          <a:off x="9372111" y="1355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11,719</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23608</xdr:rowOff>
    </xdr:from>
    <xdr:to>
      <xdr:col>12</xdr:col>
      <xdr:colOff>561975</xdr:colOff>
      <xdr:row>79</xdr:row>
      <xdr:rowOff>125208</xdr:rowOff>
    </xdr:to>
    <xdr:sp macro="" textlink="">
      <xdr:nvSpPr>
        <xdr:cNvPr id="429" name="円/楕円 428"/>
        <xdr:cNvSpPr/>
      </xdr:nvSpPr>
      <xdr:spPr>
        <a:xfrm>
          <a:off x="8699500" y="1356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116335</xdr:rowOff>
    </xdr:from>
    <xdr:ext cx="469744" cy="259045"/>
    <xdr:sp macro="" textlink="">
      <xdr:nvSpPr>
        <xdr:cNvPr id="430" name="テキスト ボックス 429"/>
        <xdr:cNvSpPr txBox="1"/>
      </xdr:nvSpPr>
      <xdr:spPr>
        <a:xfrm>
          <a:off x="8515427" y="13660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2,248</a:t>
          </a:r>
          <a:endParaRPr kumimoji="1" lang="ja-JP" altLang="en-US" sz="1000" b="1">
            <a:solidFill>
              <a:srgbClr val="FF0000"/>
            </a:solidFill>
            <a:latin typeface="ＭＳ Ｐゴシック"/>
          </a:endParaRPr>
        </a:p>
      </xdr:txBody>
    </xdr:sp>
    <xdr:clientData/>
  </xdr:oneCellAnchor>
  <xdr:twoCellAnchor>
    <xdr:from>
      <xdr:col>11</xdr:col>
      <xdr:colOff>257175</xdr:colOff>
      <xdr:row>79</xdr:row>
      <xdr:rowOff>28528</xdr:rowOff>
    </xdr:from>
    <xdr:to>
      <xdr:col>11</xdr:col>
      <xdr:colOff>358775</xdr:colOff>
      <xdr:row>79</xdr:row>
      <xdr:rowOff>130128</xdr:rowOff>
    </xdr:to>
    <xdr:sp macro="" textlink="">
      <xdr:nvSpPr>
        <xdr:cNvPr id="431" name="円/楕円 430"/>
        <xdr:cNvSpPr/>
      </xdr:nvSpPr>
      <xdr:spPr>
        <a:xfrm>
          <a:off x="7810500" y="1357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121255</xdr:rowOff>
    </xdr:from>
    <xdr:ext cx="469744" cy="259045"/>
    <xdr:sp macro="" textlink="">
      <xdr:nvSpPr>
        <xdr:cNvPr id="432" name="テキスト ボックス 431"/>
        <xdr:cNvSpPr txBox="1"/>
      </xdr:nvSpPr>
      <xdr:spPr>
        <a:xfrm>
          <a:off x="7626427" y="1366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1,796</a:t>
          </a:r>
          <a:endParaRPr kumimoji="1" lang="ja-JP" altLang="en-US" sz="1000" b="1">
            <a:solidFill>
              <a:srgbClr val="FF0000"/>
            </a:solidFill>
            <a:latin typeface="ＭＳ Ｐゴシック"/>
          </a:endParaRPr>
        </a:p>
      </xdr:txBody>
    </xdr:sp>
    <xdr:clientData/>
  </xdr:oneCellAnchor>
  <xdr:twoCellAnchor>
    <xdr:from>
      <xdr:col>10</xdr:col>
      <xdr:colOff>53975</xdr:colOff>
      <xdr:row>79</xdr:row>
      <xdr:rowOff>34058</xdr:rowOff>
    </xdr:from>
    <xdr:to>
      <xdr:col>10</xdr:col>
      <xdr:colOff>155575</xdr:colOff>
      <xdr:row>79</xdr:row>
      <xdr:rowOff>135658</xdr:rowOff>
    </xdr:to>
    <xdr:sp macro="" textlink="">
      <xdr:nvSpPr>
        <xdr:cNvPr id="433" name="円/楕円 432"/>
        <xdr:cNvSpPr/>
      </xdr:nvSpPr>
      <xdr:spPr>
        <a:xfrm>
          <a:off x="6921500" y="1357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126785</xdr:rowOff>
    </xdr:from>
    <xdr:ext cx="469744" cy="259045"/>
    <xdr:sp macro="" textlink="">
      <xdr:nvSpPr>
        <xdr:cNvPr id="434" name="テキスト ボックス 433"/>
        <xdr:cNvSpPr txBox="1"/>
      </xdr:nvSpPr>
      <xdr:spPr>
        <a:xfrm>
          <a:off x="6737427" y="1367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91466</xdr:rowOff>
    </xdr:from>
    <xdr:to>
      <xdr:col>15</xdr:col>
      <xdr:colOff>180340</xdr:colOff>
      <xdr:row>98</xdr:row>
      <xdr:rowOff>91438</xdr:rowOff>
    </xdr:to>
    <xdr:cxnSp macro="">
      <xdr:nvCxnSpPr>
        <xdr:cNvPr id="456" name="直線コネクタ 455"/>
        <xdr:cNvCxnSpPr/>
      </xdr:nvCxnSpPr>
      <xdr:spPr>
        <a:xfrm flipV="1">
          <a:off x="10475595" y="15693416"/>
          <a:ext cx="1270" cy="120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95265</xdr:rowOff>
    </xdr:from>
    <xdr:ext cx="534377" cy="259045"/>
    <xdr:sp macro="" textlink="">
      <xdr:nvSpPr>
        <xdr:cNvPr id="457" name="土木費最小値テキスト"/>
        <xdr:cNvSpPr txBox="1"/>
      </xdr:nvSpPr>
      <xdr:spPr>
        <a:xfrm>
          <a:off x="10528300" y="1689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10,556</a:t>
          </a:r>
          <a:endParaRPr kumimoji="1" lang="ja-JP" altLang="en-US" sz="1000" b="1">
            <a:latin typeface="ＭＳ Ｐゴシック"/>
          </a:endParaRPr>
        </a:p>
      </xdr:txBody>
    </xdr:sp>
    <xdr:clientData/>
  </xdr:oneCellAnchor>
  <xdr:twoCellAnchor>
    <xdr:from>
      <xdr:col>15</xdr:col>
      <xdr:colOff>92075</xdr:colOff>
      <xdr:row>98</xdr:row>
      <xdr:rowOff>91438</xdr:rowOff>
    </xdr:from>
    <xdr:to>
      <xdr:col>15</xdr:col>
      <xdr:colOff>269875</xdr:colOff>
      <xdr:row>98</xdr:row>
      <xdr:rowOff>91438</xdr:rowOff>
    </xdr:to>
    <xdr:cxnSp macro="">
      <xdr:nvCxnSpPr>
        <xdr:cNvPr id="458" name="直線コネクタ 457"/>
        <xdr:cNvCxnSpPr/>
      </xdr:nvCxnSpPr>
      <xdr:spPr>
        <a:xfrm>
          <a:off x="10388600" y="16893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38143</xdr:rowOff>
    </xdr:from>
    <xdr:ext cx="599010" cy="259045"/>
    <xdr:sp macro="" textlink="">
      <xdr:nvSpPr>
        <xdr:cNvPr id="459" name="土木費最大値テキスト"/>
        <xdr:cNvSpPr txBox="1"/>
      </xdr:nvSpPr>
      <xdr:spPr>
        <a:xfrm>
          <a:off x="10528300" y="1546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273,050</a:t>
          </a:r>
          <a:endParaRPr kumimoji="1" lang="ja-JP" altLang="en-US" sz="1000" b="1">
            <a:latin typeface="ＭＳ Ｐゴシック"/>
          </a:endParaRPr>
        </a:p>
      </xdr:txBody>
    </xdr:sp>
    <xdr:clientData/>
  </xdr:oneCellAnchor>
  <xdr:twoCellAnchor>
    <xdr:from>
      <xdr:col>15</xdr:col>
      <xdr:colOff>92075</xdr:colOff>
      <xdr:row>91</xdr:row>
      <xdr:rowOff>91466</xdr:rowOff>
    </xdr:from>
    <xdr:to>
      <xdr:col>15</xdr:col>
      <xdr:colOff>269875</xdr:colOff>
      <xdr:row>91</xdr:row>
      <xdr:rowOff>91466</xdr:rowOff>
    </xdr:to>
    <xdr:cxnSp macro="">
      <xdr:nvCxnSpPr>
        <xdr:cNvPr id="460" name="直線コネクタ 459"/>
        <xdr:cNvCxnSpPr/>
      </xdr:nvCxnSpPr>
      <xdr:spPr>
        <a:xfrm>
          <a:off x="10388600" y="1569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51991</xdr:rowOff>
    </xdr:from>
    <xdr:to>
      <xdr:col>15</xdr:col>
      <xdr:colOff>180975</xdr:colOff>
      <xdr:row>96</xdr:row>
      <xdr:rowOff>69478</xdr:rowOff>
    </xdr:to>
    <xdr:cxnSp macro="">
      <xdr:nvCxnSpPr>
        <xdr:cNvPr id="461" name="直線コネクタ 460"/>
        <xdr:cNvCxnSpPr/>
      </xdr:nvCxnSpPr>
      <xdr:spPr>
        <a:xfrm>
          <a:off x="9639300" y="16511191"/>
          <a:ext cx="838200" cy="1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76060</xdr:rowOff>
    </xdr:from>
    <xdr:ext cx="534377" cy="259045"/>
    <xdr:sp macro="" textlink="">
      <xdr:nvSpPr>
        <xdr:cNvPr id="462" name="土木費平均値テキスト"/>
        <xdr:cNvSpPr txBox="1"/>
      </xdr:nvSpPr>
      <xdr:spPr>
        <a:xfrm>
          <a:off x="10528300" y="16535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97633</xdr:rowOff>
    </xdr:from>
    <xdr:to>
      <xdr:col>15</xdr:col>
      <xdr:colOff>231775</xdr:colOff>
      <xdr:row>97</xdr:row>
      <xdr:rowOff>27783</xdr:rowOff>
    </xdr:to>
    <xdr:sp macro="" textlink="">
      <xdr:nvSpPr>
        <xdr:cNvPr id="463" name="フローチャート : 判断 462"/>
        <xdr:cNvSpPr/>
      </xdr:nvSpPr>
      <xdr:spPr>
        <a:xfrm>
          <a:off x="104267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51991</xdr:rowOff>
    </xdr:from>
    <xdr:to>
      <xdr:col>14</xdr:col>
      <xdr:colOff>28575</xdr:colOff>
      <xdr:row>96</xdr:row>
      <xdr:rowOff>153929</xdr:rowOff>
    </xdr:to>
    <xdr:cxnSp macro="">
      <xdr:nvCxnSpPr>
        <xdr:cNvPr id="464" name="直線コネクタ 463"/>
        <xdr:cNvCxnSpPr/>
      </xdr:nvCxnSpPr>
      <xdr:spPr>
        <a:xfrm flipV="1">
          <a:off x="8750300" y="16511191"/>
          <a:ext cx="889000" cy="10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90390</xdr:rowOff>
    </xdr:from>
    <xdr:to>
      <xdr:col>14</xdr:col>
      <xdr:colOff>79375</xdr:colOff>
      <xdr:row>97</xdr:row>
      <xdr:rowOff>20540</xdr:rowOff>
    </xdr:to>
    <xdr:sp macro="" textlink="">
      <xdr:nvSpPr>
        <xdr:cNvPr id="465" name="フローチャート : 判断 464"/>
        <xdr:cNvSpPr/>
      </xdr:nvSpPr>
      <xdr:spPr>
        <a:xfrm>
          <a:off x="9588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11667</xdr:rowOff>
    </xdr:from>
    <xdr:ext cx="534377" cy="259045"/>
    <xdr:sp macro="" textlink="">
      <xdr:nvSpPr>
        <xdr:cNvPr id="466" name="テキスト ボックス 465"/>
        <xdr:cNvSpPr txBox="1"/>
      </xdr:nvSpPr>
      <xdr:spPr>
        <a:xfrm>
          <a:off x="9372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153929</xdr:rowOff>
    </xdr:from>
    <xdr:to>
      <xdr:col>12</xdr:col>
      <xdr:colOff>511175</xdr:colOff>
      <xdr:row>97</xdr:row>
      <xdr:rowOff>84877</xdr:rowOff>
    </xdr:to>
    <xdr:cxnSp macro="">
      <xdr:nvCxnSpPr>
        <xdr:cNvPr id="467" name="直線コネクタ 466"/>
        <xdr:cNvCxnSpPr/>
      </xdr:nvCxnSpPr>
      <xdr:spPr>
        <a:xfrm flipV="1">
          <a:off x="7861300" y="16613129"/>
          <a:ext cx="889000" cy="10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86189</xdr:rowOff>
    </xdr:from>
    <xdr:to>
      <xdr:col>12</xdr:col>
      <xdr:colOff>561975</xdr:colOff>
      <xdr:row>97</xdr:row>
      <xdr:rowOff>16339</xdr:rowOff>
    </xdr:to>
    <xdr:sp macro="" textlink="">
      <xdr:nvSpPr>
        <xdr:cNvPr id="468" name="フローチャート : 判断 467"/>
        <xdr:cNvSpPr/>
      </xdr:nvSpPr>
      <xdr:spPr>
        <a:xfrm>
          <a:off x="8699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32866</xdr:rowOff>
    </xdr:from>
    <xdr:ext cx="534377" cy="259045"/>
    <xdr:sp macro="" textlink="">
      <xdr:nvSpPr>
        <xdr:cNvPr id="469" name="テキスト ボックス 468"/>
        <xdr:cNvSpPr txBox="1"/>
      </xdr:nvSpPr>
      <xdr:spPr>
        <a:xfrm>
          <a:off x="8483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84877</xdr:rowOff>
    </xdr:from>
    <xdr:to>
      <xdr:col>11</xdr:col>
      <xdr:colOff>307975</xdr:colOff>
      <xdr:row>97</xdr:row>
      <xdr:rowOff>140701</xdr:rowOff>
    </xdr:to>
    <xdr:cxnSp macro="">
      <xdr:nvCxnSpPr>
        <xdr:cNvPr id="470" name="直線コネクタ 469"/>
        <xdr:cNvCxnSpPr/>
      </xdr:nvCxnSpPr>
      <xdr:spPr>
        <a:xfrm flipV="1">
          <a:off x="6972300" y="16715527"/>
          <a:ext cx="889000" cy="5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139032</xdr:rowOff>
    </xdr:from>
    <xdr:to>
      <xdr:col>11</xdr:col>
      <xdr:colOff>358775</xdr:colOff>
      <xdr:row>97</xdr:row>
      <xdr:rowOff>69182</xdr:rowOff>
    </xdr:to>
    <xdr:sp macro="" textlink="">
      <xdr:nvSpPr>
        <xdr:cNvPr id="471" name="フローチャート : 判断 470"/>
        <xdr:cNvSpPr/>
      </xdr:nvSpPr>
      <xdr:spPr>
        <a:xfrm>
          <a:off x="7810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85709</xdr:rowOff>
    </xdr:from>
    <xdr:ext cx="534377" cy="259045"/>
    <xdr:sp macro="" textlink="">
      <xdr:nvSpPr>
        <xdr:cNvPr id="472" name="テキスト ボックス 471"/>
        <xdr:cNvSpPr txBox="1"/>
      </xdr:nvSpPr>
      <xdr:spPr>
        <a:xfrm>
          <a:off x="7594111" y="163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145090</xdr:rowOff>
    </xdr:from>
    <xdr:to>
      <xdr:col>10</xdr:col>
      <xdr:colOff>155575</xdr:colOff>
      <xdr:row>97</xdr:row>
      <xdr:rowOff>75240</xdr:rowOff>
    </xdr:to>
    <xdr:sp macro="" textlink="">
      <xdr:nvSpPr>
        <xdr:cNvPr id="473" name="フローチャート : 判断 472"/>
        <xdr:cNvSpPr/>
      </xdr:nvSpPr>
      <xdr:spPr>
        <a:xfrm>
          <a:off x="6921500" y="166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91767</xdr:rowOff>
    </xdr:from>
    <xdr:ext cx="534377" cy="259045"/>
    <xdr:sp macro="" textlink="">
      <xdr:nvSpPr>
        <xdr:cNvPr id="474" name="テキスト ボックス 473"/>
        <xdr:cNvSpPr txBox="1"/>
      </xdr:nvSpPr>
      <xdr:spPr>
        <a:xfrm>
          <a:off x="6705111" y="1637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18678</xdr:rowOff>
    </xdr:from>
    <xdr:to>
      <xdr:col>15</xdr:col>
      <xdr:colOff>231775</xdr:colOff>
      <xdr:row>96</xdr:row>
      <xdr:rowOff>120278</xdr:rowOff>
    </xdr:to>
    <xdr:sp macro="" textlink="">
      <xdr:nvSpPr>
        <xdr:cNvPr id="480" name="円/楕円 479"/>
        <xdr:cNvSpPr/>
      </xdr:nvSpPr>
      <xdr:spPr>
        <a:xfrm>
          <a:off x="10426700" y="1647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41555</xdr:rowOff>
    </xdr:from>
    <xdr:ext cx="534377" cy="259045"/>
    <xdr:sp macro="" textlink="">
      <xdr:nvSpPr>
        <xdr:cNvPr id="481" name="土木費該当値テキスト"/>
        <xdr:cNvSpPr txBox="1"/>
      </xdr:nvSpPr>
      <xdr:spPr>
        <a:xfrm>
          <a:off x="10528300" y="1632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90,359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1191</xdr:rowOff>
    </xdr:from>
    <xdr:to>
      <xdr:col>14</xdr:col>
      <xdr:colOff>79375</xdr:colOff>
      <xdr:row>96</xdr:row>
      <xdr:rowOff>102791</xdr:rowOff>
    </xdr:to>
    <xdr:sp macro="" textlink="">
      <xdr:nvSpPr>
        <xdr:cNvPr id="482" name="円/楕円 481"/>
        <xdr:cNvSpPr/>
      </xdr:nvSpPr>
      <xdr:spPr>
        <a:xfrm>
          <a:off x="9588500" y="1646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119318</xdr:rowOff>
    </xdr:from>
    <xdr:ext cx="534377" cy="259045"/>
    <xdr:sp macro="" textlink="">
      <xdr:nvSpPr>
        <xdr:cNvPr id="483" name="テキスト ボックス 482"/>
        <xdr:cNvSpPr txBox="1"/>
      </xdr:nvSpPr>
      <xdr:spPr>
        <a:xfrm>
          <a:off x="9372111" y="1623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94,184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103129</xdr:rowOff>
    </xdr:from>
    <xdr:to>
      <xdr:col>12</xdr:col>
      <xdr:colOff>561975</xdr:colOff>
      <xdr:row>97</xdr:row>
      <xdr:rowOff>33279</xdr:rowOff>
    </xdr:to>
    <xdr:sp macro="" textlink="">
      <xdr:nvSpPr>
        <xdr:cNvPr id="484" name="円/楕円 483"/>
        <xdr:cNvSpPr/>
      </xdr:nvSpPr>
      <xdr:spPr>
        <a:xfrm>
          <a:off x="8699500" y="1656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24406</xdr:rowOff>
    </xdr:from>
    <xdr:ext cx="534377" cy="259045"/>
    <xdr:sp macro="" textlink="">
      <xdr:nvSpPr>
        <xdr:cNvPr id="485" name="テキスト ボックス 484"/>
        <xdr:cNvSpPr txBox="1"/>
      </xdr:nvSpPr>
      <xdr:spPr>
        <a:xfrm>
          <a:off x="8483111" y="1665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71,888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34077</xdr:rowOff>
    </xdr:from>
    <xdr:to>
      <xdr:col>11</xdr:col>
      <xdr:colOff>358775</xdr:colOff>
      <xdr:row>97</xdr:row>
      <xdr:rowOff>135677</xdr:rowOff>
    </xdr:to>
    <xdr:sp macro="" textlink="">
      <xdr:nvSpPr>
        <xdr:cNvPr id="486" name="円/楕円 485"/>
        <xdr:cNvSpPr/>
      </xdr:nvSpPr>
      <xdr:spPr>
        <a:xfrm>
          <a:off x="7810500" y="1666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126804</xdr:rowOff>
    </xdr:from>
    <xdr:ext cx="534377" cy="259045"/>
    <xdr:sp macro="" textlink="">
      <xdr:nvSpPr>
        <xdr:cNvPr id="487" name="テキスト ボックス 486"/>
        <xdr:cNvSpPr txBox="1"/>
      </xdr:nvSpPr>
      <xdr:spPr>
        <a:xfrm>
          <a:off x="7594111" y="1675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49,491</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89901</xdr:rowOff>
    </xdr:from>
    <xdr:to>
      <xdr:col>10</xdr:col>
      <xdr:colOff>155575</xdr:colOff>
      <xdr:row>98</xdr:row>
      <xdr:rowOff>20051</xdr:rowOff>
    </xdr:to>
    <xdr:sp macro="" textlink="">
      <xdr:nvSpPr>
        <xdr:cNvPr id="488" name="円/楕円 487"/>
        <xdr:cNvSpPr/>
      </xdr:nvSpPr>
      <xdr:spPr>
        <a:xfrm>
          <a:off x="6921500" y="1672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11178</xdr:rowOff>
    </xdr:from>
    <xdr:ext cx="534377" cy="259045"/>
    <xdr:sp macro="" textlink="">
      <xdr:nvSpPr>
        <xdr:cNvPr id="489" name="テキスト ボックス 488"/>
        <xdr:cNvSpPr txBox="1"/>
      </xdr:nvSpPr>
      <xdr:spPr>
        <a:xfrm>
          <a:off x="6705111" y="1681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37,281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37,565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124765</xdr:rowOff>
    </xdr:from>
    <xdr:to>
      <xdr:col>23</xdr:col>
      <xdr:colOff>516889</xdr:colOff>
      <xdr:row>39</xdr:row>
      <xdr:rowOff>106115</xdr:rowOff>
    </xdr:to>
    <xdr:cxnSp macro="">
      <xdr:nvCxnSpPr>
        <xdr:cNvPr id="514" name="直線コネクタ 513"/>
        <xdr:cNvCxnSpPr/>
      </xdr:nvCxnSpPr>
      <xdr:spPr>
        <a:xfrm flipV="1">
          <a:off x="16317595" y="5268265"/>
          <a:ext cx="1269" cy="152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109942</xdr:rowOff>
    </xdr:from>
    <xdr:ext cx="534377" cy="259045"/>
    <xdr:sp macro="" textlink="">
      <xdr:nvSpPr>
        <xdr:cNvPr id="515" name="消防費最小値テキスト"/>
        <xdr:cNvSpPr txBox="1"/>
      </xdr:nvSpPr>
      <xdr:spPr>
        <a:xfrm>
          <a:off x="16370300" y="679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16,763</a:t>
          </a:r>
          <a:endParaRPr kumimoji="1" lang="ja-JP" altLang="en-US" sz="1000" b="1">
            <a:latin typeface="ＭＳ Ｐゴシック"/>
          </a:endParaRPr>
        </a:p>
      </xdr:txBody>
    </xdr:sp>
    <xdr:clientData/>
  </xdr:oneCellAnchor>
  <xdr:twoCellAnchor>
    <xdr:from>
      <xdr:col>23</xdr:col>
      <xdr:colOff>428625</xdr:colOff>
      <xdr:row>39</xdr:row>
      <xdr:rowOff>106115</xdr:rowOff>
    </xdr:from>
    <xdr:to>
      <xdr:col>23</xdr:col>
      <xdr:colOff>606425</xdr:colOff>
      <xdr:row>39</xdr:row>
      <xdr:rowOff>106115</xdr:rowOff>
    </xdr:to>
    <xdr:cxnSp macro="">
      <xdr:nvCxnSpPr>
        <xdr:cNvPr id="516" name="直線コネクタ 515"/>
        <xdr:cNvCxnSpPr/>
      </xdr:nvCxnSpPr>
      <xdr:spPr>
        <a:xfrm>
          <a:off x="16230600" y="6792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71442</xdr:rowOff>
    </xdr:from>
    <xdr:ext cx="534377" cy="259045"/>
    <xdr:sp macro="" textlink="">
      <xdr:nvSpPr>
        <xdr:cNvPr id="517" name="消防費最大値テキスト"/>
        <xdr:cNvSpPr txBox="1"/>
      </xdr:nvSpPr>
      <xdr:spPr>
        <a:xfrm>
          <a:off x="16370300" y="50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96,784</a:t>
          </a:r>
          <a:endParaRPr kumimoji="1" lang="ja-JP" altLang="en-US" sz="1000" b="1">
            <a:latin typeface="ＭＳ Ｐゴシック"/>
          </a:endParaRPr>
        </a:p>
      </xdr:txBody>
    </xdr:sp>
    <xdr:clientData/>
  </xdr:oneCellAnchor>
  <xdr:twoCellAnchor>
    <xdr:from>
      <xdr:col>23</xdr:col>
      <xdr:colOff>428625</xdr:colOff>
      <xdr:row>30</xdr:row>
      <xdr:rowOff>124765</xdr:rowOff>
    </xdr:from>
    <xdr:to>
      <xdr:col>23</xdr:col>
      <xdr:colOff>606425</xdr:colOff>
      <xdr:row>30</xdr:row>
      <xdr:rowOff>124765</xdr:rowOff>
    </xdr:to>
    <xdr:cxnSp macro="">
      <xdr:nvCxnSpPr>
        <xdr:cNvPr id="518" name="直線コネクタ 517"/>
        <xdr:cNvCxnSpPr/>
      </xdr:nvCxnSpPr>
      <xdr:spPr>
        <a:xfrm>
          <a:off x="16230600" y="52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464</xdr:rowOff>
    </xdr:from>
    <xdr:to>
      <xdr:col>23</xdr:col>
      <xdr:colOff>517525</xdr:colOff>
      <xdr:row>38</xdr:row>
      <xdr:rowOff>49384</xdr:rowOff>
    </xdr:to>
    <xdr:cxnSp macro="">
      <xdr:nvCxnSpPr>
        <xdr:cNvPr id="519" name="直線コネクタ 518"/>
        <xdr:cNvCxnSpPr/>
      </xdr:nvCxnSpPr>
      <xdr:spPr>
        <a:xfrm flipV="1">
          <a:off x="15481300" y="6515564"/>
          <a:ext cx="838200" cy="4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169594</xdr:rowOff>
    </xdr:from>
    <xdr:ext cx="534377" cy="259045"/>
    <xdr:sp macro="" textlink="">
      <xdr:nvSpPr>
        <xdr:cNvPr id="520" name="消防費平均値テキスト"/>
        <xdr:cNvSpPr txBox="1"/>
      </xdr:nvSpPr>
      <xdr:spPr>
        <a:xfrm>
          <a:off x="16370300" y="6170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146717</xdr:rowOff>
    </xdr:from>
    <xdr:to>
      <xdr:col>23</xdr:col>
      <xdr:colOff>568325</xdr:colOff>
      <xdr:row>37</xdr:row>
      <xdr:rowOff>76867</xdr:rowOff>
    </xdr:to>
    <xdr:sp macro="" textlink="">
      <xdr:nvSpPr>
        <xdr:cNvPr id="521" name="フローチャート : 判断 520"/>
        <xdr:cNvSpPr/>
      </xdr:nvSpPr>
      <xdr:spPr>
        <a:xfrm>
          <a:off x="162687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6483</xdr:rowOff>
    </xdr:from>
    <xdr:to>
      <xdr:col>22</xdr:col>
      <xdr:colOff>365125</xdr:colOff>
      <xdr:row>38</xdr:row>
      <xdr:rowOff>49384</xdr:rowOff>
    </xdr:to>
    <xdr:cxnSp macro="">
      <xdr:nvCxnSpPr>
        <xdr:cNvPr id="522" name="直線コネクタ 521"/>
        <xdr:cNvCxnSpPr/>
      </xdr:nvCxnSpPr>
      <xdr:spPr>
        <a:xfrm>
          <a:off x="14592300" y="6178683"/>
          <a:ext cx="889000" cy="38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74974</xdr:rowOff>
    </xdr:from>
    <xdr:to>
      <xdr:col>22</xdr:col>
      <xdr:colOff>415925</xdr:colOff>
      <xdr:row>38</xdr:row>
      <xdr:rowOff>5124</xdr:rowOff>
    </xdr:to>
    <xdr:sp macro="" textlink="">
      <xdr:nvSpPr>
        <xdr:cNvPr id="523" name="フローチャート : 判断 522"/>
        <xdr:cNvSpPr/>
      </xdr:nvSpPr>
      <xdr:spPr>
        <a:xfrm>
          <a:off x="15430500" y="641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21651</xdr:rowOff>
    </xdr:from>
    <xdr:ext cx="534377" cy="259045"/>
    <xdr:sp macro="" textlink="">
      <xdr:nvSpPr>
        <xdr:cNvPr id="524" name="テキスト ボックス 523"/>
        <xdr:cNvSpPr txBox="1"/>
      </xdr:nvSpPr>
      <xdr:spPr>
        <a:xfrm>
          <a:off x="15214111" y="619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6483</xdr:rowOff>
    </xdr:from>
    <xdr:to>
      <xdr:col>21</xdr:col>
      <xdr:colOff>161925</xdr:colOff>
      <xdr:row>38</xdr:row>
      <xdr:rowOff>109506</xdr:rowOff>
    </xdr:to>
    <xdr:cxnSp macro="">
      <xdr:nvCxnSpPr>
        <xdr:cNvPr id="525" name="直線コネクタ 524"/>
        <xdr:cNvCxnSpPr/>
      </xdr:nvCxnSpPr>
      <xdr:spPr>
        <a:xfrm flipV="1">
          <a:off x="13703300" y="6178683"/>
          <a:ext cx="889000" cy="44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90653</xdr:rowOff>
    </xdr:from>
    <xdr:to>
      <xdr:col>21</xdr:col>
      <xdr:colOff>212725</xdr:colOff>
      <xdr:row>38</xdr:row>
      <xdr:rowOff>20803</xdr:rowOff>
    </xdr:to>
    <xdr:sp macro="" textlink="">
      <xdr:nvSpPr>
        <xdr:cNvPr id="526" name="フローチャート : 判断 525"/>
        <xdr:cNvSpPr/>
      </xdr:nvSpPr>
      <xdr:spPr>
        <a:xfrm>
          <a:off x="14541500" y="64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11930</xdr:rowOff>
    </xdr:from>
    <xdr:ext cx="534377" cy="259045"/>
    <xdr:sp macro="" textlink="">
      <xdr:nvSpPr>
        <xdr:cNvPr id="527" name="テキスト ボックス 526"/>
        <xdr:cNvSpPr txBox="1"/>
      </xdr:nvSpPr>
      <xdr:spPr>
        <a:xfrm>
          <a:off x="14325111" y="65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90322</xdr:rowOff>
    </xdr:from>
    <xdr:to>
      <xdr:col>19</xdr:col>
      <xdr:colOff>644525</xdr:colOff>
      <xdr:row>38</xdr:row>
      <xdr:rowOff>109506</xdr:rowOff>
    </xdr:to>
    <xdr:cxnSp macro="">
      <xdr:nvCxnSpPr>
        <xdr:cNvPr id="528" name="直線コネクタ 527"/>
        <xdr:cNvCxnSpPr/>
      </xdr:nvCxnSpPr>
      <xdr:spPr>
        <a:xfrm>
          <a:off x="12814300" y="6605422"/>
          <a:ext cx="889000" cy="1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133134</xdr:rowOff>
    </xdr:from>
    <xdr:to>
      <xdr:col>20</xdr:col>
      <xdr:colOff>9525</xdr:colOff>
      <xdr:row>38</xdr:row>
      <xdr:rowOff>63285</xdr:rowOff>
    </xdr:to>
    <xdr:sp macro="" textlink="">
      <xdr:nvSpPr>
        <xdr:cNvPr id="529" name="フローチャート : 判断 528"/>
        <xdr:cNvSpPr/>
      </xdr:nvSpPr>
      <xdr:spPr>
        <a:xfrm>
          <a:off x="13652500" y="64767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79811</xdr:rowOff>
    </xdr:from>
    <xdr:ext cx="534377" cy="259045"/>
    <xdr:sp macro="" textlink="">
      <xdr:nvSpPr>
        <xdr:cNvPr id="530" name="テキスト ボックス 529"/>
        <xdr:cNvSpPr txBox="1"/>
      </xdr:nvSpPr>
      <xdr:spPr>
        <a:xfrm>
          <a:off x="13436111" y="625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22720</xdr:rowOff>
    </xdr:from>
    <xdr:to>
      <xdr:col>18</xdr:col>
      <xdr:colOff>492125</xdr:colOff>
      <xdr:row>38</xdr:row>
      <xdr:rowOff>124320</xdr:rowOff>
    </xdr:to>
    <xdr:sp macro="" textlink="">
      <xdr:nvSpPr>
        <xdr:cNvPr id="531" name="フローチャート : 判断 530"/>
        <xdr:cNvSpPr/>
      </xdr:nvSpPr>
      <xdr:spPr>
        <a:xfrm>
          <a:off x="12763500" y="65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140847</xdr:rowOff>
    </xdr:from>
    <xdr:ext cx="534377" cy="259045"/>
    <xdr:sp macro="" textlink="">
      <xdr:nvSpPr>
        <xdr:cNvPr id="532" name="テキスト ボックス 531"/>
        <xdr:cNvSpPr txBox="1"/>
      </xdr:nvSpPr>
      <xdr:spPr>
        <a:xfrm>
          <a:off x="12547111" y="631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121114</xdr:rowOff>
    </xdr:from>
    <xdr:to>
      <xdr:col>23</xdr:col>
      <xdr:colOff>568325</xdr:colOff>
      <xdr:row>38</xdr:row>
      <xdr:rowOff>51264</xdr:rowOff>
    </xdr:to>
    <xdr:sp macro="" textlink="">
      <xdr:nvSpPr>
        <xdr:cNvPr id="538" name="円/楕円 537"/>
        <xdr:cNvSpPr/>
      </xdr:nvSpPr>
      <xdr:spPr>
        <a:xfrm>
          <a:off x="16268700" y="646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99541</xdr:rowOff>
    </xdr:from>
    <xdr:ext cx="534377" cy="259045"/>
    <xdr:sp macro="" textlink="">
      <xdr:nvSpPr>
        <xdr:cNvPr id="539" name="消防費該当値テキスト"/>
        <xdr:cNvSpPr txBox="1"/>
      </xdr:nvSpPr>
      <xdr:spPr>
        <a:xfrm>
          <a:off x="16370300" y="644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31,309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170034</xdr:rowOff>
    </xdr:from>
    <xdr:to>
      <xdr:col>22</xdr:col>
      <xdr:colOff>415925</xdr:colOff>
      <xdr:row>38</xdr:row>
      <xdr:rowOff>100184</xdr:rowOff>
    </xdr:to>
    <xdr:sp macro="" textlink="">
      <xdr:nvSpPr>
        <xdr:cNvPr id="540" name="円/楕円 539"/>
        <xdr:cNvSpPr/>
      </xdr:nvSpPr>
      <xdr:spPr>
        <a:xfrm>
          <a:off x="15430500" y="651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91311</xdr:rowOff>
    </xdr:from>
    <xdr:ext cx="534377" cy="259045"/>
    <xdr:sp macro="" textlink="">
      <xdr:nvSpPr>
        <xdr:cNvPr id="541" name="テキスト ボックス 540"/>
        <xdr:cNvSpPr txBox="1"/>
      </xdr:nvSpPr>
      <xdr:spPr>
        <a:xfrm>
          <a:off x="15214111" y="660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28,741</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127133</xdr:rowOff>
    </xdr:from>
    <xdr:to>
      <xdr:col>21</xdr:col>
      <xdr:colOff>212725</xdr:colOff>
      <xdr:row>36</xdr:row>
      <xdr:rowOff>57283</xdr:rowOff>
    </xdr:to>
    <xdr:sp macro="" textlink="">
      <xdr:nvSpPr>
        <xdr:cNvPr id="542" name="円/楕円 541"/>
        <xdr:cNvSpPr/>
      </xdr:nvSpPr>
      <xdr:spPr>
        <a:xfrm>
          <a:off x="14541500" y="61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73810</xdr:rowOff>
    </xdr:from>
    <xdr:ext cx="534377" cy="259045"/>
    <xdr:sp macro="" textlink="">
      <xdr:nvSpPr>
        <xdr:cNvPr id="543" name="テキスト ボックス 542"/>
        <xdr:cNvSpPr txBox="1"/>
      </xdr:nvSpPr>
      <xdr:spPr>
        <a:xfrm>
          <a:off x="14325111" y="590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48,993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58706</xdr:rowOff>
    </xdr:from>
    <xdr:to>
      <xdr:col>20</xdr:col>
      <xdr:colOff>9525</xdr:colOff>
      <xdr:row>38</xdr:row>
      <xdr:rowOff>160306</xdr:rowOff>
    </xdr:to>
    <xdr:sp macro="" textlink="">
      <xdr:nvSpPr>
        <xdr:cNvPr id="544" name="円/楕円 543"/>
        <xdr:cNvSpPr/>
      </xdr:nvSpPr>
      <xdr:spPr>
        <a:xfrm>
          <a:off x="13652500" y="65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151433</xdr:rowOff>
    </xdr:from>
    <xdr:ext cx="534377" cy="259045"/>
    <xdr:sp macro="" textlink="">
      <xdr:nvSpPr>
        <xdr:cNvPr id="545" name="テキスト ボックス 544"/>
        <xdr:cNvSpPr txBox="1"/>
      </xdr:nvSpPr>
      <xdr:spPr>
        <a:xfrm>
          <a:off x="13436111" y="666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25,585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39522</xdr:rowOff>
    </xdr:from>
    <xdr:to>
      <xdr:col>18</xdr:col>
      <xdr:colOff>492125</xdr:colOff>
      <xdr:row>38</xdr:row>
      <xdr:rowOff>141122</xdr:rowOff>
    </xdr:to>
    <xdr:sp macro="" textlink="">
      <xdr:nvSpPr>
        <xdr:cNvPr id="546" name="円/楕円 545"/>
        <xdr:cNvSpPr/>
      </xdr:nvSpPr>
      <xdr:spPr>
        <a:xfrm>
          <a:off x="12763500" y="655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132249</xdr:rowOff>
    </xdr:from>
    <xdr:ext cx="534377" cy="259045"/>
    <xdr:sp macro="" textlink="">
      <xdr:nvSpPr>
        <xdr:cNvPr id="547" name="テキスト ボックス 546"/>
        <xdr:cNvSpPr txBox="1"/>
      </xdr:nvSpPr>
      <xdr:spPr>
        <a:xfrm>
          <a:off x="12547111" y="664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26,592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49,151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137486</xdr:rowOff>
    </xdr:from>
    <xdr:to>
      <xdr:col>23</xdr:col>
      <xdr:colOff>516889</xdr:colOff>
      <xdr:row>58</xdr:row>
      <xdr:rowOff>119556</xdr:rowOff>
    </xdr:to>
    <xdr:cxnSp macro="">
      <xdr:nvCxnSpPr>
        <xdr:cNvPr id="571" name="直線コネクタ 570"/>
        <xdr:cNvCxnSpPr/>
      </xdr:nvCxnSpPr>
      <xdr:spPr>
        <a:xfrm flipV="1">
          <a:off x="16317595" y="8881436"/>
          <a:ext cx="1269" cy="118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123383</xdr:rowOff>
    </xdr:from>
    <xdr:ext cx="534377" cy="259045"/>
    <xdr:sp macro="" textlink="">
      <xdr:nvSpPr>
        <xdr:cNvPr id="572" name="教育費最小値テキスト"/>
        <xdr:cNvSpPr txBox="1"/>
      </xdr:nvSpPr>
      <xdr:spPr>
        <a:xfrm>
          <a:off x="16370300" y="100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25,287</a:t>
          </a:r>
          <a:endParaRPr kumimoji="1" lang="ja-JP" altLang="en-US" sz="1000" b="1">
            <a:latin typeface="ＭＳ Ｐゴシック"/>
          </a:endParaRPr>
        </a:p>
      </xdr:txBody>
    </xdr:sp>
    <xdr:clientData/>
  </xdr:oneCellAnchor>
  <xdr:twoCellAnchor>
    <xdr:from>
      <xdr:col>23</xdr:col>
      <xdr:colOff>428625</xdr:colOff>
      <xdr:row>58</xdr:row>
      <xdr:rowOff>119556</xdr:rowOff>
    </xdr:from>
    <xdr:to>
      <xdr:col>23</xdr:col>
      <xdr:colOff>606425</xdr:colOff>
      <xdr:row>58</xdr:row>
      <xdr:rowOff>119556</xdr:rowOff>
    </xdr:to>
    <xdr:cxnSp macro="">
      <xdr:nvCxnSpPr>
        <xdr:cNvPr id="573" name="直線コネクタ 572"/>
        <xdr:cNvCxnSpPr/>
      </xdr:nvCxnSpPr>
      <xdr:spPr>
        <a:xfrm>
          <a:off x="16230600" y="100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84163</xdr:rowOff>
    </xdr:from>
    <xdr:ext cx="599010" cy="259045"/>
    <xdr:sp macro="" textlink="">
      <xdr:nvSpPr>
        <xdr:cNvPr id="574" name="教育費最大値テキスト"/>
        <xdr:cNvSpPr txBox="1"/>
      </xdr:nvSpPr>
      <xdr:spPr>
        <a:xfrm>
          <a:off x="16370300" y="865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335,581</a:t>
          </a:r>
          <a:endParaRPr kumimoji="1" lang="ja-JP" altLang="en-US" sz="1000" b="1">
            <a:latin typeface="ＭＳ Ｐゴシック"/>
          </a:endParaRPr>
        </a:p>
      </xdr:txBody>
    </xdr:sp>
    <xdr:clientData/>
  </xdr:oneCellAnchor>
  <xdr:twoCellAnchor>
    <xdr:from>
      <xdr:col>23</xdr:col>
      <xdr:colOff>428625</xdr:colOff>
      <xdr:row>51</xdr:row>
      <xdr:rowOff>137486</xdr:rowOff>
    </xdr:from>
    <xdr:to>
      <xdr:col>23</xdr:col>
      <xdr:colOff>606425</xdr:colOff>
      <xdr:row>51</xdr:row>
      <xdr:rowOff>137486</xdr:rowOff>
    </xdr:to>
    <xdr:cxnSp macro="">
      <xdr:nvCxnSpPr>
        <xdr:cNvPr id="575" name="直線コネクタ 574"/>
        <xdr:cNvCxnSpPr/>
      </xdr:nvCxnSpPr>
      <xdr:spPr>
        <a:xfrm>
          <a:off x="16230600" y="88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107669</xdr:rowOff>
    </xdr:from>
    <xdr:to>
      <xdr:col>23</xdr:col>
      <xdr:colOff>517525</xdr:colOff>
      <xdr:row>58</xdr:row>
      <xdr:rowOff>24071</xdr:rowOff>
    </xdr:to>
    <xdr:cxnSp macro="">
      <xdr:nvCxnSpPr>
        <xdr:cNvPr id="576" name="直線コネクタ 575"/>
        <xdr:cNvCxnSpPr/>
      </xdr:nvCxnSpPr>
      <xdr:spPr>
        <a:xfrm flipV="1">
          <a:off x="15481300" y="9880319"/>
          <a:ext cx="838200" cy="8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49393</xdr:rowOff>
    </xdr:from>
    <xdr:ext cx="534377" cy="259045"/>
    <xdr:sp macro="" textlink="">
      <xdr:nvSpPr>
        <xdr:cNvPr id="577" name="教育費平均値テキスト"/>
        <xdr:cNvSpPr txBox="1"/>
      </xdr:nvSpPr>
      <xdr:spPr>
        <a:xfrm>
          <a:off x="16370300" y="982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70966</xdr:rowOff>
    </xdr:from>
    <xdr:to>
      <xdr:col>23</xdr:col>
      <xdr:colOff>568325</xdr:colOff>
      <xdr:row>58</xdr:row>
      <xdr:rowOff>1116</xdr:rowOff>
    </xdr:to>
    <xdr:sp macro="" textlink="">
      <xdr:nvSpPr>
        <xdr:cNvPr id="578" name="フローチャート : 判断 577"/>
        <xdr:cNvSpPr/>
      </xdr:nvSpPr>
      <xdr:spPr>
        <a:xfrm>
          <a:off x="162687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122479</xdr:rowOff>
    </xdr:from>
    <xdr:to>
      <xdr:col>22</xdr:col>
      <xdr:colOff>365125</xdr:colOff>
      <xdr:row>58</xdr:row>
      <xdr:rowOff>24071</xdr:rowOff>
    </xdr:to>
    <xdr:cxnSp macro="">
      <xdr:nvCxnSpPr>
        <xdr:cNvPr id="579" name="直線コネクタ 578"/>
        <xdr:cNvCxnSpPr/>
      </xdr:nvCxnSpPr>
      <xdr:spPr>
        <a:xfrm>
          <a:off x="14592300" y="9895129"/>
          <a:ext cx="889000" cy="7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52031</xdr:rowOff>
    </xdr:from>
    <xdr:to>
      <xdr:col>22</xdr:col>
      <xdr:colOff>415925</xdr:colOff>
      <xdr:row>57</xdr:row>
      <xdr:rowOff>153631</xdr:rowOff>
    </xdr:to>
    <xdr:sp macro="" textlink="">
      <xdr:nvSpPr>
        <xdr:cNvPr id="580" name="フローチャート : 判断 579"/>
        <xdr:cNvSpPr/>
      </xdr:nvSpPr>
      <xdr:spPr>
        <a:xfrm>
          <a:off x="15430500" y="982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170158</xdr:rowOff>
    </xdr:from>
    <xdr:ext cx="534377" cy="259045"/>
    <xdr:sp macro="" textlink="">
      <xdr:nvSpPr>
        <xdr:cNvPr id="581" name="テキスト ボックス 580"/>
        <xdr:cNvSpPr txBox="1"/>
      </xdr:nvSpPr>
      <xdr:spPr>
        <a:xfrm>
          <a:off x="15214111" y="959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131048</xdr:rowOff>
    </xdr:from>
    <xdr:to>
      <xdr:col>21</xdr:col>
      <xdr:colOff>161925</xdr:colOff>
      <xdr:row>57</xdr:row>
      <xdr:rowOff>122479</xdr:rowOff>
    </xdr:to>
    <xdr:cxnSp macro="">
      <xdr:nvCxnSpPr>
        <xdr:cNvPr id="582" name="直線コネクタ 581"/>
        <xdr:cNvCxnSpPr/>
      </xdr:nvCxnSpPr>
      <xdr:spPr>
        <a:xfrm>
          <a:off x="13703300" y="9732248"/>
          <a:ext cx="889000" cy="16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60474</xdr:rowOff>
    </xdr:from>
    <xdr:to>
      <xdr:col>21</xdr:col>
      <xdr:colOff>212725</xdr:colOff>
      <xdr:row>57</xdr:row>
      <xdr:rowOff>162074</xdr:rowOff>
    </xdr:to>
    <xdr:sp macro="" textlink="">
      <xdr:nvSpPr>
        <xdr:cNvPr id="583" name="フローチャート : 判断 582"/>
        <xdr:cNvSpPr/>
      </xdr:nvSpPr>
      <xdr:spPr>
        <a:xfrm>
          <a:off x="14541500" y="983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7151</xdr:rowOff>
    </xdr:from>
    <xdr:ext cx="534377" cy="259045"/>
    <xdr:sp macro="" textlink="">
      <xdr:nvSpPr>
        <xdr:cNvPr id="584" name="テキスト ボックス 583"/>
        <xdr:cNvSpPr txBox="1"/>
      </xdr:nvSpPr>
      <xdr:spPr>
        <a:xfrm>
          <a:off x="14325111" y="960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151819</xdr:rowOff>
    </xdr:from>
    <xdr:to>
      <xdr:col>19</xdr:col>
      <xdr:colOff>644525</xdr:colOff>
      <xdr:row>56</xdr:row>
      <xdr:rowOff>131048</xdr:rowOff>
    </xdr:to>
    <xdr:cxnSp macro="">
      <xdr:nvCxnSpPr>
        <xdr:cNvPr id="585" name="直線コネクタ 584"/>
        <xdr:cNvCxnSpPr/>
      </xdr:nvCxnSpPr>
      <xdr:spPr>
        <a:xfrm>
          <a:off x="12814300" y="9581569"/>
          <a:ext cx="889000" cy="15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77474</xdr:rowOff>
    </xdr:from>
    <xdr:to>
      <xdr:col>20</xdr:col>
      <xdr:colOff>9525</xdr:colOff>
      <xdr:row>58</xdr:row>
      <xdr:rowOff>7624</xdr:rowOff>
    </xdr:to>
    <xdr:sp macro="" textlink="">
      <xdr:nvSpPr>
        <xdr:cNvPr id="586" name="フローチャート : 判断 585"/>
        <xdr:cNvSpPr/>
      </xdr:nvSpPr>
      <xdr:spPr>
        <a:xfrm>
          <a:off x="13652500" y="985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170201</xdr:rowOff>
    </xdr:from>
    <xdr:ext cx="534377" cy="259045"/>
    <xdr:sp macro="" textlink="">
      <xdr:nvSpPr>
        <xdr:cNvPr id="587" name="テキスト ボックス 586"/>
        <xdr:cNvSpPr txBox="1"/>
      </xdr:nvSpPr>
      <xdr:spPr>
        <a:xfrm>
          <a:off x="13436111" y="994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80785</xdr:rowOff>
    </xdr:from>
    <xdr:to>
      <xdr:col>18</xdr:col>
      <xdr:colOff>492125</xdr:colOff>
      <xdr:row>58</xdr:row>
      <xdr:rowOff>10935</xdr:rowOff>
    </xdr:to>
    <xdr:sp macro="" textlink="">
      <xdr:nvSpPr>
        <xdr:cNvPr id="588" name="フローチャート : 判断 587"/>
        <xdr:cNvSpPr/>
      </xdr:nvSpPr>
      <xdr:spPr>
        <a:xfrm>
          <a:off x="12763500" y="985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2062</xdr:rowOff>
    </xdr:from>
    <xdr:ext cx="534377" cy="259045"/>
    <xdr:sp macro="" textlink="">
      <xdr:nvSpPr>
        <xdr:cNvPr id="589" name="テキスト ボックス 588"/>
        <xdr:cNvSpPr txBox="1"/>
      </xdr:nvSpPr>
      <xdr:spPr>
        <a:xfrm>
          <a:off x="12547111" y="994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56869</xdr:rowOff>
    </xdr:from>
    <xdr:to>
      <xdr:col>23</xdr:col>
      <xdr:colOff>568325</xdr:colOff>
      <xdr:row>57</xdr:row>
      <xdr:rowOff>158469</xdr:rowOff>
    </xdr:to>
    <xdr:sp macro="" textlink="">
      <xdr:nvSpPr>
        <xdr:cNvPr id="595" name="円/楕円 594"/>
        <xdr:cNvSpPr/>
      </xdr:nvSpPr>
      <xdr:spPr>
        <a:xfrm>
          <a:off x="16268700" y="982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79746</xdr:rowOff>
    </xdr:from>
    <xdr:ext cx="534377" cy="259045"/>
    <xdr:sp macro="" textlink="">
      <xdr:nvSpPr>
        <xdr:cNvPr id="596" name="教育費該当値テキスト"/>
        <xdr:cNvSpPr txBox="1"/>
      </xdr:nvSpPr>
      <xdr:spPr>
        <a:xfrm>
          <a:off x="16370300" y="968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73,407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144721</xdr:rowOff>
    </xdr:from>
    <xdr:to>
      <xdr:col>22</xdr:col>
      <xdr:colOff>415925</xdr:colOff>
      <xdr:row>58</xdr:row>
      <xdr:rowOff>74871</xdr:rowOff>
    </xdr:to>
    <xdr:sp macro="" textlink="">
      <xdr:nvSpPr>
        <xdr:cNvPr id="597" name="円/楕円 596"/>
        <xdr:cNvSpPr/>
      </xdr:nvSpPr>
      <xdr:spPr>
        <a:xfrm>
          <a:off x="15430500" y="991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65998</xdr:rowOff>
    </xdr:from>
    <xdr:ext cx="534377" cy="259045"/>
    <xdr:sp macro="" textlink="">
      <xdr:nvSpPr>
        <xdr:cNvPr id="598" name="テキスト ボックス 597"/>
        <xdr:cNvSpPr txBox="1"/>
      </xdr:nvSpPr>
      <xdr:spPr>
        <a:xfrm>
          <a:off x="15214111" y="1001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50,349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71679</xdr:rowOff>
    </xdr:from>
    <xdr:to>
      <xdr:col>21</xdr:col>
      <xdr:colOff>212725</xdr:colOff>
      <xdr:row>58</xdr:row>
      <xdr:rowOff>1829</xdr:rowOff>
    </xdr:to>
    <xdr:sp macro="" textlink="">
      <xdr:nvSpPr>
        <xdr:cNvPr id="599" name="円/楕円 598"/>
        <xdr:cNvSpPr/>
      </xdr:nvSpPr>
      <xdr:spPr>
        <a:xfrm>
          <a:off x="14541500" y="984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164406</xdr:rowOff>
    </xdr:from>
    <xdr:ext cx="534377" cy="259045"/>
    <xdr:sp macro="" textlink="">
      <xdr:nvSpPr>
        <xdr:cNvPr id="600" name="テキスト ボックス 599"/>
        <xdr:cNvSpPr txBox="1"/>
      </xdr:nvSpPr>
      <xdr:spPr>
        <a:xfrm>
          <a:off x="14325111" y="993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69,520</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80248</xdr:rowOff>
    </xdr:from>
    <xdr:to>
      <xdr:col>20</xdr:col>
      <xdr:colOff>9525</xdr:colOff>
      <xdr:row>57</xdr:row>
      <xdr:rowOff>10398</xdr:rowOff>
    </xdr:to>
    <xdr:sp macro="" textlink="">
      <xdr:nvSpPr>
        <xdr:cNvPr id="601" name="円/楕円 600"/>
        <xdr:cNvSpPr/>
      </xdr:nvSpPr>
      <xdr:spPr>
        <a:xfrm>
          <a:off x="13652500" y="968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26925</xdr:rowOff>
    </xdr:from>
    <xdr:ext cx="599010" cy="259045"/>
    <xdr:sp macro="" textlink="">
      <xdr:nvSpPr>
        <xdr:cNvPr id="602" name="テキスト ボックス 601"/>
        <xdr:cNvSpPr txBox="1"/>
      </xdr:nvSpPr>
      <xdr:spPr>
        <a:xfrm>
          <a:off x="13403794" y="945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112,271</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101019</xdr:rowOff>
    </xdr:from>
    <xdr:to>
      <xdr:col>18</xdr:col>
      <xdr:colOff>492125</xdr:colOff>
      <xdr:row>56</xdr:row>
      <xdr:rowOff>31169</xdr:rowOff>
    </xdr:to>
    <xdr:sp macro="" textlink="">
      <xdr:nvSpPr>
        <xdr:cNvPr id="603" name="円/楕円 602"/>
        <xdr:cNvSpPr/>
      </xdr:nvSpPr>
      <xdr:spPr>
        <a:xfrm>
          <a:off x="12763500" y="953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54</xdr:row>
      <xdr:rowOff>47696</xdr:rowOff>
    </xdr:from>
    <xdr:ext cx="599010" cy="259045"/>
    <xdr:sp macro="" textlink="">
      <xdr:nvSpPr>
        <xdr:cNvPr id="604" name="テキスト ボックス 603"/>
        <xdr:cNvSpPr txBox="1"/>
      </xdr:nvSpPr>
      <xdr:spPr>
        <a:xfrm>
          <a:off x="12514794" y="9305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151,819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147244</xdr:rowOff>
    </xdr:from>
    <xdr:to>
      <xdr:col>23</xdr:col>
      <xdr:colOff>516889</xdr:colOff>
      <xdr:row>79</xdr:row>
      <xdr:rowOff>44450</xdr:rowOff>
    </xdr:to>
    <xdr:cxnSp macro="">
      <xdr:nvCxnSpPr>
        <xdr:cNvPr id="628" name="直線コネクタ 627"/>
        <xdr:cNvCxnSpPr/>
      </xdr:nvCxnSpPr>
      <xdr:spPr>
        <a:xfrm flipV="1">
          <a:off x="16317595" y="12320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93921</xdr:rowOff>
    </xdr:from>
    <xdr:ext cx="599010" cy="259045"/>
    <xdr:sp macro="" textlink="">
      <xdr:nvSpPr>
        <xdr:cNvPr id="631" name="災害復旧費最大値テキスト"/>
        <xdr:cNvSpPr txBox="1"/>
      </xdr:nvSpPr>
      <xdr:spPr>
        <a:xfrm>
          <a:off x="16370300" y="120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71</xdr:row>
      <xdr:rowOff>147244</xdr:rowOff>
    </xdr:from>
    <xdr:to>
      <xdr:col>23</xdr:col>
      <xdr:colOff>606425</xdr:colOff>
      <xdr:row>71</xdr:row>
      <xdr:rowOff>147244</xdr:rowOff>
    </xdr:to>
    <xdr:cxnSp macro="">
      <xdr:nvCxnSpPr>
        <xdr:cNvPr id="632" name="直線コネクタ 631"/>
        <xdr:cNvCxnSpPr/>
      </xdr:nvCxnSpPr>
      <xdr:spPr>
        <a:xfrm>
          <a:off x="16230600" y="123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54631</xdr:rowOff>
    </xdr:from>
    <xdr:to>
      <xdr:col>23</xdr:col>
      <xdr:colOff>517525</xdr:colOff>
      <xdr:row>78</xdr:row>
      <xdr:rowOff>160593</xdr:rowOff>
    </xdr:to>
    <xdr:cxnSp macro="">
      <xdr:nvCxnSpPr>
        <xdr:cNvPr id="633" name="直線コネクタ 632"/>
        <xdr:cNvCxnSpPr/>
      </xdr:nvCxnSpPr>
      <xdr:spPr>
        <a:xfrm flipV="1">
          <a:off x="15481300" y="13427731"/>
          <a:ext cx="838200" cy="10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69978</xdr:rowOff>
    </xdr:from>
    <xdr:ext cx="469744" cy="259045"/>
    <xdr:sp macro="" textlink="">
      <xdr:nvSpPr>
        <xdr:cNvPr id="634" name="災害復旧費平均値テキスト"/>
        <xdr:cNvSpPr txBox="1"/>
      </xdr:nvSpPr>
      <xdr:spPr>
        <a:xfrm>
          <a:off x="16370300" y="13443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91551</xdr:rowOff>
    </xdr:from>
    <xdr:to>
      <xdr:col>23</xdr:col>
      <xdr:colOff>568325</xdr:colOff>
      <xdr:row>79</xdr:row>
      <xdr:rowOff>21701</xdr:rowOff>
    </xdr:to>
    <xdr:sp macro="" textlink="">
      <xdr:nvSpPr>
        <xdr:cNvPr id="635" name="フローチャート : 判断 634"/>
        <xdr:cNvSpPr/>
      </xdr:nvSpPr>
      <xdr:spPr>
        <a:xfrm>
          <a:off x="16268700" y="1346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160593</xdr:rowOff>
    </xdr:from>
    <xdr:to>
      <xdr:col>22</xdr:col>
      <xdr:colOff>365125</xdr:colOff>
      <xdr:row>79</xdr:row>
      <xdr:rowOff>39162</xdr:rowOff>
    </xdr:to>
    <xdr:cxnSp macro="">
      <xdr:nvCxnSpPr>
        <xdr:cNvPr id="636" name="直線コネクタ 635"/>
        <xdr:cNvCxnSpPr/>
      </xdr:nvCxnSpPr>
      <xdr:spPr>
        <a:xfrm flipV="1">
          <a:off x="14592300" y="13533693"/>
          <a:ext cx="889000" cy="5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71389</xdr:rowOff>
    </xdr:from>
    <xdr:to>
      <xdr:col>22</xdr:col>
      <xdr:colOff>415925</xdr:colOff>
      <xdr:row>79</xdr:row>
      <xdr:rowOff>1539</xdr:rowOff>
    </xdr:to>
    <xdr:sp macro="" textlink="">
      <xdr:nvSpPr>
        <xdr:cNvPr id="637" name="フローチャート : 判断 636"/>
        <xdr:cNvSpPr/>
      </xdr:nvSpPr>
      <xdr:spPr>
        <a:xfrm>
          <a:off x="15430500" y="1344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18066</xdr:rowOff>
    </xdr:from>
    <xdr:ext cx="534377" cy="259045"/>
    <xdr:sp macro="" textlink="">
      <xdr:nvSpPr>
        <xdr:cNvPr id="638" name="テキスト ボックス 637"/>
        <xdr:cNvSpPr txBox="1"/>
      </xdr:nvSpPr>
      <xdr:spPr>
        <a:xfrm>
          <a:off x="15214111" y="1321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39162</xdr:rowOff>
    </xdr:from>
    <xdr:to>
      <xdr:col>21</xdr:col>
      <xdr:colOff>161925</xdr:colOff>
      <xdr:row>79</xdr:row>
      <xdr:rowOff>44450</xdr:rowOff>
    </xdr:to>
    <xdr:cxnSp macro="">
      <xdr:nvCxnSpPr>
        <xdr:cNvPr id="639" name="直線コネクタ 638"/>
        <xdr:cNvCxnSpPr/>
      </xdr:nvCxnSpPr>
      <xdr:spPr>
        <a:xfrm flipV="1">
          <a:off x="13703300" y="13583712"/>
          <a:ext cx="889000" cy="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95079</xdr:rowOff>
    </xdr:from>
    <xdr:to>
      <xdr:col>21</xdr:col>
      <xdr:colOff>212725</xdr:colOff>
      <xdr:row>79</xdr:row>
      <xdr:rowOff>25229</xdr:rowOff>
    </xdr:to>
    <xdr:sp macro="" textlink="">
      <xdr:nvSpPr>
        <xdr:cNvPr id="640" name="フローチャート : 判断 639"/>
        <xdr:cNvSpPr/>
      </xdr:nvSpPr>
      <xdr:spPr>
        <a:xfrm>
          <a:off x="14541500" y="1346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41756</xdr:rowOff>
    </xdr:from>
    <xdr:ext cx="469744" cy="259045"/>
    <xdr:sp macro="" textlink="">
      <xdr:nvSpPr>
        <xdr:cNvPr id="641" name="テキスト ボックス 640"/>
        <xdr:cNvSpPr txBox="1"/>
      </xdr:nvSpPr>
      <xdr:spPr>
        <a:xfrm>
          <a:off x="14357427" y="1324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28563</xdr:rowOff>
    </xdr:from>
    <xdr:to>
      <xdr:col>19</xdr:col>
      <xdr:colOff>644525</xdr:colOff>
      <xdr:row>79</xdr:row>
      <xdr:rowOff>44450</xdr:rowOff>
    </xdr:to>
    <xdr:cxnSp macro="">
      <xdr:nvCxnSpPr>
        <xdr:cNvPr id="642" name="直線コネクタ 641"/>
        <xdr:cNvCxnSpPr/>
      </xdr:nvCxnSpPr>
      <xdr:spPr>
        <a:xfrm>
          <a:off x="12814300" y="13573113"/>
          <a:ext cx="889000" cy="1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93890</xdr:rowOff>
    </xdr:from>
    <xdr:to>
      <xdr:col>20</xdr:col>
      <xdr:colOff>9525</xdr:colOff>
      <xdr:row>79</xdr:row>
      <xdr:rowOff>24040</xdr:rowOff>
    </xdr:to>
    <xdr:sp macro="" textlink="">
      <xdr:nvSpPr>
        <xdr:cNvPr id="643" name="フローチャート : 判断 642"/>
        <xdr:cNvSpPr/>
      </xdr:nvSpPr>
      <xdr:spPr>
        <a:xfrm>
          <a:off x="13652500" y="1346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40567</xdr:rowOff>
    </xdr:from>
    <xdr:ext cx="469744" cy="259045"/>
    <xdr:sp macro="" textlink="">
      <xdr:nvSpPr>
        <xdr:cNvPr id="644" name="テキスト ボックス 643"/>
        <xdr:cNvSpPr txBox="1"/>
      </xdr:nvSpPr>
      <xdr:spPr>
        <a:xfrm>
          <a:off x="13468427" y="1324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99560</xdr:rowOff>
    </xdr:from>
    <xdr:to>
      <xdr:col>18</xdr:col>
      <xdr:colOff>492125</xdr:colOff>
      <xdr:row>79</xdr:row>
      <xdr:rowOff>29710</xdr:rowOff>
    </xdr:to>
    <xdr:sp macro="" textlink="">
      <xdr:nvSpPr>
        <xdr:cNvPr id="645" name="フローチャート : 判断 644"/>
        <xdr:cNvSpPr/>
      </xdr:nvSpPr>
      <xdr:spPr>
        <a:xfrm>
          <a:off x="12763500" y="1347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46237</xdr:rowOff>
    </xdr:from>
    <xdr:ext cx="469744" cy="259045"/>
    <xdr:sp macro="" textlink="">
      <xdr:nvSpPr>
        <xdr:cNvPr id="646" name="テキスト ボックス 645"/>
        <xdr:cNvSpPr txBox="1"/>
      </xdr:nvSpPr>
      <xdr:spPr>
        <a:xfrm>
          <a:off x="12579427" y="1324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3831</xdr:rowOff>
    </xdr:from>
    <xdr:to>
      <xdr:col>23</xdr:col>
      <xdr:colOff>568325</xdr:colOff>
      <xdr:row>78</xdr:row>
      <xdr:rowOff>105431</xdr:rowOff>
    </xdr:to>
    <xdr:sp macro="" textlink="">
      <xdr:nvSpPr>
        <xdr:cNvPr id="652" name="円/楕円 651"/>
        <xdr:cNvSpPr/>
      </xdr:nvSpPr>
      <xdr:spPr>
        <a:xfrm>
          <a:off x="16268700" y="1337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26708</xdr:rowOff>
    </xdr:from>
    <xdr:ext cx="534377" cy="259045"/>
    <xdr:sp macro="" textlink="">
      <xdr:nvSpPr>
        <xdr:cNvPr id="653" name="災害復旧費該当値テキスト"/>
        <xdr:cNvSpPr txBox="1"/>
      </xdr:nvSpPr>
      <xdr:spPr>
        <a:xfrm>
          <a:off x="16370300" y="1322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21,164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109793</xdr:rowOff>
    </xdr:from>
    <xdr:to>
      <xdr:col>22</xdr:col>
      <xdr:colOff>415925</xdr:colOff>
      <xdr:row>79</xdr:row>
      <xdr:rowOff>39943</xdr:rowOff>
    </xdr:to>
    <xdr:sp macro="" textlink="">
      <xdr:nvSpPr>
        <xdr:cNvPr id="654" name="円/楕円 653"/>
        <xdr:cNvSpPr/>
      </xdr:nvSpPr>
      <xdr:spPr>
        <a:xfrm>
          <a:off x="15430500" y="134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31070</xdr:rowOff>
    </xdr:from>
    <xdr:ext cx="469744" cy="259045"/>
    <xdr:sp macro="" textlink="">
      <xdr:nvSpPr>
        <xdr:cNvPr id="655" name="テキスト ボックス 654"/>
        <xdr:cNvSpPr txBox="1"/>
      </xdr:nvSpPr>
      <xdr:spPr>
        <a:xfrm>
          <a:off x="15246427" y="13575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159812</xdr:rowOff>
    </xdr:from>
    <xdr:to>
      <xdr:col>21</xdr:col>
      <xdr:colOff>212725</xdr:colOff>
      <xdr:row>79</xdr:row>
      <xdr:rowOff>89962</xdr:rowOff>
    </xdr:to>
    <xdr:sp macro="" textlink="">
      <xdr:nvSpPr>
        <xdr:cNvPr id="656" name="円/楕円 655"/>
        <xdr:cNvSpPr/>
      </xdr:nvSpPr>
      <xdr:spPr>
        <a:xfrm>
          <a:off x="14541500" y="1353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81089</xdr:rowOff>
    </xdr:from>
    <xdr:ext cx="378565" cy="259045"/>
    <xdr:sp macro="" textlink="">
      <xdr:nvSpPr>
        <xdr:cNvPr id="657" name="テキスト ボックス 656"/>
        <xdr:cNvSpPr txBox="1"/>
      </xdr:nvSpPr>
      <xdr:spPr>
        <a:xfrm>
          <a:off x="14403017" y="13625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8" name="円/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9" name="テキスト ボックス 658"/>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149213</xdr:rowOff>
    </xdr:from>
    <xdr:to>
      <xdr:col>18</xdr:col>
      <xdr:colOff>492125</xdr:colOff>
      <xdr:row>79</xdr:row>
      <xdr:rowOff>79363</xdr:rowOff>
    </xdr:to>
    <xdr:sp macro="" textlink="">
      <xdr:nvSpPr>
        <xdr:cNvPr id="660" name="円/楕円 659"/>
        <xdr:cNvSpPr/>
      </xdr:nvSpPr>
      <xdr:spPr>
        <a:xfrm>
          <a:off x="12763500" y="1352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70490</xdr:rowOff>
    </xdr:from>
    <xdr:ext cx="469744" cy="259045"/>
    <xdr:sp macro="" textlink="">
      <xdr:nvSpPr>
        <xdr:cNvPr id="661" name="テキスト ボックス 660"/>
        <xdr:cNvSpPr txBox="1"/>
      </xdr:nvSpPr>
      <xdr:spPr>
        <a:xfrm>
          <a:off x="12579427" y="1361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79,762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144489</xdr:rowOff>
    </xdr:from>
    <xdr:to>
      <xdr:col>23</xdr:col>
      <xdr:colOff>516889</xdr:colOff>
      <xdr:row>97</xdr:row>
      <xdr:rowOff>117760</xdr:rowOff>
    </xdr:to>
    <xdr:cxnSp macro="">
      <xdr:nvCxnSpPr>
        <xdr:cNvPr id="681" name="直線コネクタ 680"/>
        <xdr:cNvCxnSpPr/>
      </xdr:nvCxnSpPr>
      <xdr:spPr>
        <a:xfrm flipV="1">
          <a:off x="16317595" y="15574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121587</xdr:rowOff>
    </xdr:from>
    <xdr:ext cx="534377" cy="259045"/>
    <xdr:sp macro="" textlink="">
      <xdr:nvSpPr>
        <xdr:cNvPr id="682" name="公債費最小値テキスト"/>
        <xdr:cNvSpPr txBox="1"/>
      </xdr:nvSpPr>
      <xdr:spPr>
        <a:xfrm>
          <a:off x="16370300" y="1675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97</xdr:row>
      <xdr:rowOff>117760</xdr:rowOff>
    </xdr:from>
    <xdr:to>
      <xdr:col>23</xdr:col>
      <xdr:colOff>606425</xdr:colOff>
      <xdr:row>97</xdr:row>
      <xdr:rowOff>117760</xdr:rowOff>
    </xdr:to>
    <xdr:cxnSp macro="">
      <xdr:nvCxnSpPr>
        <xdr:cNvPr id="683" name="直線コネクタ 682"/>
        <xdr:cNvCxnSpPr/>
      </xdr:nvCxnSpPr>
      <xdr:spPr>
        <a:xfrm>
          <a:off x="16230600" y="1674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91166</xdr:rowOff>
    </xdr:from>
    <xdr:ext cx="599010" cy="259045"/>
    <xdr:sp macro="" textlink="">
      <xdr:nvSpPr>
        <xdr:cNvPr id="684" name="公債費最大値テキスト"/>
        <xdr:cNvSpPr txBox="1"/>
      </xdr:nvSpPr>
      <xdr:spPr>
        <a:xfrm>
          <a:off x="16370300" y="1535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90</xdr:row>
      <xdr:rowOff>144489</xdr:rowOff>
    </xdr:from>
    <xdr:to>
      <xdr:col>23</xdr:col>
      <xdr:colOff>606425</xdr:colOff>
      <xdr:row>90</xdr:row>
      <xdr:rowOff>144489</xdr:rowOff>
    </xdr:to>
    <xdr:cxnSp macro="">
      <xdr:nvCxnSpPr>
        <xdr:cNvPr id="685" name="直線コネクタ 684"/>
        <xdr:cNvCxnSpPr/>
      </xdr:nvCxnSpPr>
      <xdr:spPr>
        <a:xfrm>
          <a:off x="16230600" y="1557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107508</xdr:rowOff>
    </xdr:from>
    <xdr:to>
      <xdr:col>23</xdr:col>
      <xdr:colOff>517525</xdr:colOff>
      <xdr:row>95</xdr:row>
      <xdr:rowOff>133858</xdr:rowOff>
    </xdr:to>
    <xdr:cxnSp macro="">
      <xdr:nvCxnSpPr>
        <xdr:cNvPr id="686" name="直線コネクタ 685"/>
        <xdr:cNvCxnSpPr/>
      </xdr:nvCxnSpPr>
      <xdr:spPr>
        <a:xfrm flipV="1">
          <a:off x="15481300" y="16395258"/>
          <a:ext cx="838200" cy="2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81146</xdr:rowOff>
    </xdr:from>
    <xdr:ext cx="534377" cy="259045"/>
    <xdr:sp macro="" textlink="">
      <xdr:nvSpPr>
        <xdr:cNvPr id="687" name="公債費平均値テキスト"/>
        <xdr:cNvSpPr txBox="1"/>
      </xdr:nvSpPr>
      <xdr:spPr>
        <a:xfrm>
          <a:off x="16370300" y="16368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102719</xdr:rowOff>
    </xdr:from>
    <xdr:to>
      <xdr:col>23</xdr:col>
      <xdr:colOff>568325</xdr:colOff>
      <xdr:row>96</xdr:row>
      <xdr:rowOff>32869</xdr:rowOff>
    </xdr:to>
    <xdr:sp macro="" textlink="">
      <xdr:nvSpPr>
        <xdr:cNvPr id="688" name="フローチャート : 判断 687"/>
        <xdr:cNvSpPr/>
      </xdr:nvSpPr>
      <xdr:spPr>
        <a:xfrm>
          <a:off x="162687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133858</xdr:rowOff>
    </xdr:from>
    <xdr:to>
      <xdr:col>22</xdr:col>
      <xdr:colOff>365125</xdr:colOff>
      <xdr:row>95</xdr:row>
      <xdr:rowOff>134014</xdr:rowOff>
    </xdr:to>
    <xdr:cxnSp macro="">
      <xdr:nvCxnSpPr>
        <xdr:cNvPr id="689" name="直線コネクタ 688"/>
        <xdr:cNvCxnSpPr/>
      </xdr:nvCxnSpPr>
      <xdr:spPr>
        <a:xfrm flipV="1">
          <a:off x="14592300" y="16421608"/>
          <a:ext cx="889000" cy="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82139</xdr:rowOff>
    </xdr:from>
    <xdr:to>
      <xdr:col>22</xdr:col>
      <xdr:colOff>415925</xdr:colOff>
      <xdr:row>96</xdr:row>
      <xdr:rowOff>12289</xdr:rowOff>
    </xdr:to>
    <xdr:sp macro="" textlink="">
      <xdr:nvSpPr>
        <xdr:cNvPr id="690" name="フローチャート : 判断 689"/>
        <xdr:cNvSpPr/>
      </xdr:nvSpPr>
      <xdr:spPr>
        <a:xfrm>
          <a:off x="15430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28816</xdr:rowOff>
    </xdr:from>
    <xdr:ext cx="534377" cy="259045"/>
    <xdr:sp macro="" textlink="">
      <xdr:nvSpPr>
        <xdr:cNvPr id="691" name="テキスト ボックス 690"/>
        <xdr:cNvSpPr txBox="1"/>
      </xdr:nvSpPr>
      <xdr:spPr>
        <a:xfrm>
          <a:off x="15214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132876</xdr:rowOff>
    </xdr:from>
    <xdr:to>
      <xdr:col>21</xdr:col>
      <xdr:colOff>161925</xdr:colOff>
      <xdr:row>95</xdr:row>
      <xdr:rowOff>134014</xdr:rowOff>
    </xdr:to>
    <xdr:cxnSp macro="">
      <xdr:nvCxnSpPr>
        <xdr:cNvPr id="692" name="直線コネクタ 691"/>
        <xdr:cNvCxnSpPr/>
      </xdr:nvCxnSpPr>
      <xdr:spPr>
        <a:xfrm>
          <a:off x="13703300" y="16420626"/>
          <a:ext cx="889000" cy="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69332</xdr:rowOff>
    </xdr:from>
    <xdr:to>
      <xdr:col>21</xdr:col>
      <xdr:colOff>212725</xdr:colOff>
      <xdr:row>95</xdr:row>
      <xdr:rowOff>170932</xdr:rowOff>
    </xdr:to>
    <xdr:sp macro="" textlink="">
      <xdr:nvSpPr>
        <xdr:cNvPr id="693" name="フローチャート : 判断 692"/>
        <xdr:cNvSpPr/>
      </xdr:nvSpPr>
      <xdr:spPr>
        <a:xfrm>
          <a:off x="14541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16009</xdr:rowOff>
    </xdr:from>
    <xdr:ext cx="534377" cy="259045"/>
    <xdr:sp macro="" textlink="">
      <xdr:nvSpPr>
        <xdr:cNvPr id="694" name="テキスト ボックス 693"/>
        <xdr:cNvSpPr txBox="1"/>
      </xdr:nvSpPr>
      <xdr:spPr>
        <a:xfrm>
          <a:off x="14325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170183</xdr:rowOff>
    </xdr:from>
    <xdr:to>
      <xdr:col>19</xdr:col>
      <xdr:colOff>644525</xdr:colOff>
      <xdr:row>95</xdr:row>
      <xdr:rowOff>132876</xdr:rowOff>
    </xdr:to>
    <xdr:cxnSp macro="">
      <xdr:nvCxnSpPr>
        <xdr:cNvPr id="695" name="直線コネクタ 694"/>
        <xdr:cNvCxnSpPr/>
      </xdr:nvCxnSpPr>
      <xdr:spPr>
        <a:xfrm>
          <a:off x="12814300" y="16286483"/>
          <a:ext cx="889000" cy="13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56708</xdr:rowOff>
    </xdr:from>
    <xdr:to>
      <xdr:col>20</xdr:col>
      <xdr:colOff>9525</xdr:colOff>
      <xdr:row>95</xdr:row>
      <xdr:rowOff>158308</xdr:rowOff>
    </xdr:to>
    <xdr:sp macro="" textlink="">
      <xdr:nvSpPr>
        <xdr:cNvPr id="696" name="フローチャート : 判断 695"/>
        <xdr:cNvSpPr/>
      </xdr:nvSpPr>
      <xdr:spPr>
        <a:xfrm>
          <a:off x="13652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3385</xdr:rowOff>
    </xdr:from>
    <xdr:ext cx="534377" cy="259045"/>
    <xdr:sp macro="" textlink="">
      <xdr:nvSpPr>
        <xdr:cNvPr id="697" name="テキスト ボックス 696"/>
        <xdr:cNvSpPr txBox="1"/>
      </xdr:nvSpPr>
      <xdr:spPr>
        <a:xfrm>
          <a:off x="13436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35996</xdr:rowOff>
    </xdr:from>
    <xdr:to>
      <xdr:col>18</xdr:col>
      <xdr:colOff>492125</xdr:colOff>
      <xdr:row>95</xdr:row>
      <xdr:rowOff>137596</xdr:rowOff>
    </xdr:to>
    <xdr:sp macro="" textlink="">
      <xdr:nvSpPr>
        <xdr:cNvPr id="698" name="フローチャート : 判断 697"/>
        <xdr:cNvSpPr/>
      </xdr:nvSpPr>
      <xdr:spPr>
        <a:xfrm>
          <a:off x="12763500" y="1632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128723</xdr:rowOff>
    </xdr:from>
    <xdr:ext cx="534377" cy="259045"/>
    <xdr:sp macro="" textlink="">
      <xdr:nvSpPr>
        <xdr:cNvPr id="699" name="テキスト ボックス 698"/>
        <xdr:cNvSpPr txBox="1"/>
      </xdr:nvSpPr>
      <xdr:spPr>
        <a:xfrm>
          <a:off x="12547111" y="1641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56708</xdr:rowOff>
    </xdr:from>
    <xdr:to>
      <xdr:col>23</xdr:col>
      <xdr:colOff>568325</xdr:colOff>
      <xdr:row>95</xdr:row>
      <xdr:rowOff>158308</xdr:rowOff>
    </xdr:to>
    <xdr:sp macro="" textlink="">
      <xdr:nvSpPr>
        <xdr:cNvPr id="705" name="円/楕円 704"/>
        <xdr:cNvSpPr/>
      </xdr:nvSpPr>
      <xdr:spPr>
        <a:xfrm>
          <a:off x="16268700" y="1634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79585</xdr:rowOff>
    </xdr:from>
    <xdr:ext cx="534377" cy="259045"/>
    <xdr:sp macro="" textlink="">
      <xdr:nvSpPr>
        <xdr:cNvPr id="706" name="公債費該当値テキスト"/>
        <xdr:cNvSpPr txBox="1"/>
      </xdr:nvSpPr>
      <xdr:spPr>
        <a:xfrm>
          <a:off x="16370300" y="1619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75,633</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83058</xdr:rowOff>
    </xdr:from>
    <xdr:to>
      <xdr:col>22</xdr:col>
      <xdr:colOff>415925</xdr:colOff>
      <xdr:row>96</xdr:row>
      <xdr:rowOff>13208</xdr:rowOff>
    </xdr:to>
    <xdr:sp macro="" textlink="">
      <xdr:nvSpPr>
        <xdr:cNvPr id="707" name="円/楕円 706"/>
        <xdr:cNvSpPr/>
      </xdr:nvSpPr>
      <xdr:spPr>
        <a:xfrm>
          <a:off x="15430500" y="1637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4335</xdr:rowOff>
    </xdr:from>
    <xdr:ext cx="534377" cy="259045"/>
    <xdr:sp macro="" textlink="">
      <xdr:nvSpPr>
        <xdr:cNvPr id="708" name="テキスト ボックス 707"/>
        <xdr:cNvSpPr txBox="1"/>
      </xdr:nvSpPr>
      <xdr:spPr>
        <a:xfrm>
          <a:off x="15214111" y="1646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71,022</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83214</xdr:rowOff>
    </xdr:from>
    <xdr:to>
      <xdr:col>21</xdr:col>
      <xdr:colOff>212725</xdr:colOff>
      <xdr:row>96</xdr:row>
      <xdr:rowOff>13364</xdr:rowOff>
    </xdr:to>
    <xdr:sp macro="" textlink="">
      <xdr:nvSpPr>
        <xdr:cNvPr id="709" name="円/楕円 708"/>
        <xdr:cNvSpPr/>
      </xdr:nvSpPr>
      <xdr:spPr>
        <a:xfrm>
          <a:off x="14541500" y="163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4491</xdr:rowOff>
    </xdr:from>
    <xdr:ext cx="534377" cy="259045"/>
    <xdr:sp macro="" textlink="">
      <xdr:nvSpPr>
        <xdr:cNvPr id="710" name="テキスト ボックス 709"/>
        <xdr:cNvSpPr txBox="1"/>
      </xdr:nvSpPr>
      <xdr:spPr>
        <a:xfrm>
          <a:off x="14325111" y="1646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70,995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82076</xdr:rowOff>
    </xdr:from>
    <xdr:to>
      <xdr:col>20</xdr:col>
      <xdr:colOff>9525</xdr:colOff>
      <xdr:row>96</xdr:row>
      <xdr:rowOff>12226</xdr:rowOff>
    </xdr:to>
    <xdr:sp macro="" textlink="">
      <xdr:nvSpPr>
        <xdr:cNvPr id="711" name="円/楕円 710"/>
        <xdr:cNvSpPr/>
      </xdr:nvSpPr>
      <xdr:spPr>
        <a:xfrm>
          <a:off x="13652500" y="1636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3353</xdr:rowOff>
    </xdr:from>
    <xdr:ext cx="534377" cy="259045"/>
    <xdr:sp macro="" textlink="">
      <xdr:nvSpPr>
        <xdr:cNvPr id="712" name="テキスト ボックス 711"/>
        <xdr:cNvSpPr txBox="1"/>
      </xdr:nvSpPr>
      <xdr:spPr>
        <a:xfrm>
          <a:off x="13436111" y="1646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71,194</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119383</xdr:rowOff>
    </xdr:from>
    <xdr:to>
      <xdr:col>18</xdr:col>
      <xdr:colOff>492125</xdr:colOff>
      <xdr:row>95</xdr:row>
      <xdr:rowOff>49533</xdr:rowOff>
    </xdr:to>
    <xdr:sp macro="" textlink="">
      <xdr:nvSpPr>
        <xdr:cNvPr id="713" name="円/楕円 712"/>
        <xdr:cNvSpPr/>
      </xdr:nvSpPr>
      <xdr:spPr>
        <a:xfrm>
          <a:off x="12763500" y="1623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66060</xdr:rowOff>
    </xdr:from>
    <xdr:ext cx="534377" cy="259045"/>
    <xdr:sp macro="" textlink="">
      <xdr:nvSpPr>
        <xdr:cNvPr id="714" name="テキスト ボックス 713"/>
        <xdr:cNvSpPr txBox="1"/>
      </xdr:nvSpPr>
      <xdr:spPr>
        <a:xfrm>
          <a:off x="12547111" y="1601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8621</xdr:rowOff>
    </xdr:from>
    <xdr:to>
      <xdr:col>32</xdr:col>
      <xdr:colOff>186689</xdr:colOff>
      <xdr:row>38</xdr:row>
      <xdr:rowOff>139700</xdr:rowOff>
    </xdr:to>
    <xdr:cxnSp macro="">
      <xdr:nvCxnSpPr>
        <xdr:cNvPr id="736" name="直線コネクタ 735"/>
        <xdr:cNvCxnSpPr/>
      </xdr:nvCxnSpPr>
      <xdr:spPr>
        <a:xfrm flipV="1">
          <a:off x="22159595" y="5495021"/>
          <a:ext cx="1269"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153956</xdr:rowOff>
    </xdr:from>
    <xdr:ext cx="249299" cy="259045"/>
    <xdr:sp macro="" textlink="">
      <xdr:nvSpPr>
        <xdr:cNvPr id="737" name="諸支出金最小値テキスト"/>
        <xdr:cNvSpPr txBox="1"/>
      </xdr:nvSpPr>
      <xdr:spPr>
        <a:xfrm>
          <a:off x="22212300" y="6669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126748</xdr:rowOff>
    </xdr:from>
    <xdr:ext cx="534377" cy="259045"/>
    <xdr:sp macro="" textlink="">
      <xdr:nvSpPr>
        <xdr:cNvPr id="739" name="諸支出金最大値テキスト"/>
        <xdr:cNvSpPr txBox="1"/>
      </xdr:nvSpPr>
      <xdr:spPr>
        <a:xfrm>
          <a:off x="22212300" y="527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25,367</a:t>
          </a:r>
          <a:endParaRPr kumimoji="1" lang="ja-JP" altLang="en-US" sz="1000" b="1">
            <a:latin typeface="ＭＳ Ｐゴシック"/>
          </a:endParaRPr>
        </a:p>
      </xdr:txBody>
    </xdr:sp>
    <xdr:clientData/>
  </xdr:oneCellAnchor>
  <xdr:twoCellAnchor>
    <xdr:from>
      <xdr:col>32</xdr:col>
      <xdr:colOff>98425</xdr:colOff>
      <xdr:row>32</xdr:row>
      <xdr:rowOff>8621</xdr:rowOff>
    </xdr:from>
    <xdr:to>
      <xdr:col>32</xdr:col>
      <xdr:colOff>276225</xdr:colOff>
      <xdr:row>32</xdr:row>
      <xdr:rowOff>8621</xdr:rowOff>
    </xdr:to>
    <xdr:cxnSp macro="">
      <xdr:nvCxnSpPr>
        <xdr:cNvPr id="740" name="直線コネクタ 739"/>
        <xdr:cNvCxnSpPr/>
      </xdr:nvCxnSpPr>
      <xdr:spPr>
        <a:xfrm>
          <a:off x="22072600" y="5495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71406</xdr:rowOff>
    </xdr:from>
    <xdr:ext cx="378565" cy="259045"/>
    <xdr:sp macro="" textlink="">
      <xdr:nvSpPr>
        <xdr:cNvPr id="742" name="諸支出金平均値テキスト"/>
        <xdr:cNvSpPr txBox="1"/>
      </xdr:nvSpPr>
      <xdr:spPr>
        <a:xfrm>
          <a:off x="22212300" y="64150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48530</xdr:rowOff>
    </xdr:from>
    <xdr:to>
      <xdr:col>32</xdr:col>
      <xdr:colOff>238125</xdr:colOff>
      <xdr:row>38</xdr:row>
      <xdr:rowOff>150130</xdr:rowOff>
    </xdr:to>
    <xdr:sp macro="" textlink="">
      <xdr:nvSpPr>
        <xdr:cNvPr id="743" name="フローチャート : 判断 742"/>
        <xdr:cNvSpPr/>
      </xdr:nvSpPr>
      <xdr:spPr>
        <a:xfrm>
          <a:off x="22110700" y="656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57765</xdr:rowOff>
    </xdr:from>
    <xdr:to>
      <xdr:col>31</xdr:col>
      <xdr:colOff>85725</xdr:colOff>
      <xdr:row>38</xdr:row>
      <xdr:rowOff>159365</xdr:rowOff>
    </xdr:to>
    <xdr:sp macro="" textlink="">
      <xdr:nvSpPr>
        <xdr:cNvPr id="745" name="フローチャート : 判断 744"/>
        <xdr:cNvSpPr/>
      </xdr:nvSpPr>
      <xdr:spPr>
        <a:xfrm>
          <a:off x="21272500" y="657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4442</xdr:rowOff>
    </xdr:from>
    <xdr:ext cx="378565" cy="259045"/>
    <xdr:sp macro="" textlink="">
      <xdr:nvSpPr>
        <xdr:cNvPr id="746" name="テキスト ボックス 745"/>
        <xdr:cNvSpPr txBox="1"/>
      </xdr:nvSpPr>
      <xdr:spPr>
        <a:xfrm>
          <a:off x="21134017" y="634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20411</xdr:rowOff>
    </xdr:from>
    <xdr:to>
      <xdr:col>29</xdr:col>
      <xdr:colOff>568325</xdr:colOff>
      <xdr:row>38</xdr:row>
      <xdr:rowOff>122011</xdr:rowOff>
    </xdr:to>
    <xdr:sp macro="" textlink="">
      <xdr:nvSpPr>
        <xdr:cNvPr id="748" name="フローチャート : 判断 747"/>
        <xdr:cNvSpPr/>
      </xdr:nvSpPr>
      <xdr:spPr>
        <a:xfrm>
          <a:off x="20383500" y="6535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138539</xdr:rowOff>
    </xdr:from>
    <xdr:ext cx="469744" cy="259045"/>
    <xdr:sp macro="" textlink="">
      <xdr:nvSpPr>
        <xdr:cNvPr id="749" name="テキスト ボックス 748"/>
        <xdr:cNvSpPr txBox="1"/>
      </xdr:nvSpPr>
      <xdr:spPr>
        <a:xfrm>
          <a:off x="20199427" y="631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37054</xdr:rowOff>
    </xdr:from>
    <xdr:to>
      <xdr:col>28</xdr:col>
      <xdr:colOff>365125</xdr:colOff>
      <xdr:row>38</xdr:row>
      <xdr:rowOff>138654</xdr:rowOff>
    </xdr:to>
    <xdr:sp macro="" textlink="">
      <xdr:nvSpPr>
        <xdr:cNvPr id="751" name="フローチャート : 判断 750"/>
        <xdr:cNvSpPr/>
      </xdr:nvSpPr>
      <xdr:spPr>
        <a:xfrm>
          <a:off x="19494500" y="655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155181</xdr:rowOff>
    </xdr:from>
    <xdr:ext cx="469744" cy="259045"/>
    <xdr:sp macro="" textlink="">
      <xdr:nvSpPr>
        <xdr:cNvPr id="752" name="テキスト ボックス 751"/>
        <xdr:cNvSpPr txBox="1"/>
      </xdr:nvSpPr>
      <xdr:spPr>
        <a:xfrm>
          <a:off x="19310427" y="63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55067</xdr:rowOff>
    </xdr:from>
    <xdr:to>
      <xdr:col>27</xdr:col>
      <xdr:colOff>161925</xdr:colOff>
      <xdr:row>38</xdr:row>
      <xdr:rowOff>156667</xdr:rowOff>
    </xdr:to>
    <xdr:sp macro="" textlink="">
      <xdr:nvSpPr>
        <xdr:cNvPr id="753" name="フローチャート : 判断 752"/>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1744</xdr:rowOff>
    </xdr:from>
    <xdr:ext cx="378565" cy="259045"/>
    <xdr:sp macro="" textlink="">
      <xdr:nvSpPr>
        <xdr:cNvPr id="754" name="テキスト ボックス 753"/>
        <xdr:cNvSpPr txBox="1"/>
      </xdr:nvSpPr>
      <xdr:spPr>
        <a:xfrm>
          <a:off x="18467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0" name="円/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26956</xdr:rowOff>
    </xdr:from>
    <xdr:ext cx="249299" cy="259045"/>
    <xdr:sp macro="" textlink="">
      <xdr:nvSpPr>
        <xdr:cNvPr id="761" name="諸支出金該当値テキスト"/>
        <xdr:cNvSpPr txBox="1"/>
      </xdr:nvSpPr>
      <xdr:spPr>
        <a:xfrm>
          <a:off x="22212300" y="6542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2" name="円/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3" name="テキスト ボックス 76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4" name="円/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5" name="テキスト ボックス 76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6" name="円/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7" name="テキスト ボックス 76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8" name="円/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9" name="テキスト ボックス 76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2" name="フローチャート :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4" name="フローチャート :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5" name="テキスト ボックス 79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7" name="フローチャート :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8" name="テキスト ボックス 79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0" name="フローチャート :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1" name="テキスト ボックス 80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2" name="フローチャート :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3" name="テキスト ボックス 80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円/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1" name="円/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2" name="テキスト ボックス 81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3" name="円/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4" name="テキスト ボックス 81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5" name="円/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6" name="テキスト ボックス 81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円/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8" name="テキスト ボックス 81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u="none" strike="noStrike" baseline="0" smtClean="0">
              <a:solidFill>
                <a:sysClr val="windowText" lastClr="000000"/>
              </a:solidFill>
              <a:latin typeface="+mn-lt"/>
              <a:ea typeface="+mn-ea"/>
              <a:cs typeface="+mn-cs"/>
            </a:rPr>
            <a:t>住民一人当たりのコストが大きい項目として、下記の</a:t>
          </a:r>
          <a:r>
            <a:rPr lang="en-US" altLang="ja-JP" sz="1200" b="0" i="0" u="none" strike="noStrike" baseline="0" smtClean="0">
              <a:solidFill>
                <a:sysClr val="windowText" lastClr="000000"/>
              </a:solidFill>
              <a:latin typeface="+mn-lt"/>
              <a:ea typeface="+mn-ea"/>
              <a:cs typeface="+mn-cs"/>
            </a:rPr>
            <a:t>3</a:t>
          </a:r>
          <a:r>
            <a:rPr lang="ja-JP" altLang="en-US" sz="1200" b="0" i="0" u="none" strike="noStrike" baseline="0" smtClean="0">
              <a:solidFill>
                <a:sysClr val="windowText" lastClr="000000"/>
              </a:solidFill>
              <a:latin typeface="+mn-lt"/>
              <a:ea typeface="+mn-ea"/>
              <a:cs typeface="+mn-cs"/>
            </a:rPr>
            <a:t>つがあげられる。</a:t>
          </a:r>
          <a:endParaRPr lang="en-US" altLang="ja-JP" sz="1200" b="0" i="0" u="none" strike="noStrike" baseline="0" smtClean="0">
            <a:solidFill>
              <a:sysClr val="windowText" lastClr="000000"/>
            </a:solidFill>
            <a:latin typeface="+mn-lt"/>
            <a:ea typeface="+mn-ea"/>
            <a:cs typeface="+mn-cs"/>
          </a:endParaRPr>
        </a:p>
        <a:p>
          <a:r>
            <a:rPr lang="ja-JP" altLang="en-US" sz="1200" b="0" i="0" u="none" strike="noStrike" baseline="0" smtClean="0">
              <a:solidFill>
                <a:sysClr val="windowText" lastClr="000000"/>
              </a:solidFill>
              <a:latin typeface="+mn-lt"/>
              <a:ea typeface="+mn-ea"/>
              <a:cs typeface="+mn-cs"/>
            </a:rPr>
            <a:t>総務費・・・</a:t>
          </a:r>
          <a:r>
            <a:rPr lang="ja-JP" altLang="ja-JP" sz="1200" b="0" i="0" baseline="0">
              <a:solidFill>
                <a:sysClr val="windowText" lastClr="000000"/>
              </a:solidFill>
              <a:effectLst/>
              <a:latin typeface="+mn-lt"/>
              <a:ea typeface="+mn-ea"/>
              <a:cs typeface="+mn-cs"/>
            </a:rPr>
            <a:t>住民一人当たり</a:t>
          </a:r>
          <a:r>
            <a:rPr lang="en-US" altLang="ja-JP" sz="1200" b="0" i="0" baseline="0">
              <a:solidFill>
                <a:sysClr val="windowText" lastClr="000000"/>
              </a:solidFill>
              <a:effectLst/>
              <a:latin typeface="+mn-lt"/>
              <a:ea typeface="+mn-ea"/>
              <a:cs typeface="+mn-cs"/>
            </a:rPr>
            <a:t>173</a:t>
          </a:r>
          <a:r>
            <a:rPr lang="ja-JP" altLang="ja-JP" sz="1200" b="0" i="0" baseline="0">
              <a:solidFill>
                <a:sysClr val="windowText" lastClr="000000"/>
              </a:solidFill>
              <a:effectLst/>
              <a:latin typeface="+mn-lt"/>
              <a:ea typeface="+mn-ea"/>
              <a:cs typeface="+mn-cs"/>
            </a:rPr>
            <a:t>千円となって</a:t>
          </a:r>
          <a:r>
            <a:rPr lang="ja-JP" altLang="en-US" sz="1200" b="0" i="0" baseline="0">
              <a:solidFill>
                <a:sysClr val="windowText" lastClr="000000"/>
              </a:solidFill>
              <a:effectLst/>
              <a:latin typeface="+mn-lt"/>
              <a:ea typeface="+mn-ea"/>
              <a:cs typeface="+mn-cs"/>
            </a:rPr>
            <a:t>いる。他の比較平均値に比べ高い主要因は、庁舎建設にむけた積立金となっている。これから先も一定の水準で持続されることが予想される。そのため全体的に</a:t>
          </a:r>
          <a:r>
            <a:rPr lang="ja-JP" altLang="en-US" sz="1200" b="0" i="0" u="none" strike="noStrike" baseline="0" smtClean="0">
              <a:solidFill>
                <a:sysClr val="windowText" lastClr="000000"/>
              </a:solidFill>
              <a:latin typeface="+mn-lt"/>
              <a:ea typeface="+mn-ea"/>
              <a:cs typeface="+mn-cs"/>
            </a:rPr>
            <a:t>歳出を精査し、計画的な財政運営に努める。</a:t>
          </a:r>
          <a:endParaRPr lang="en-US" altLang="ja-JP" sz="1200" b="0" i="0" baseline="0">
            <a:solidFill>
              <a:sysClr val="windowText" lastClr="000000"/>
            </a:solidFill>
            <a:effectLst/>
            <a:latin typeface="+mn-lt"/>
            <a:ea typeface="+mn-ea"/>
            <a:cs typeface="+mn-cs"/>
          </a:endParaRPr>
        </a:p>
        <a:p>
          <a:r>
            <a:rPr lang="ja-JP" altLang="en-US" sz="1200" b="0" i="0" u="none" strike="noStrike" baseline="0" smtClean="0">
              <a:solidFill>
                <a:sysClr val="windowText" lastClr="000000"/>
              </a:solidFill>
              <a:latin typeface="+mn-lt"/>
              <a:ea typeface="+mn-ea"/>
              <a:cs typeface="+mn-cs"/>
            </a:rPr>
            <a:t>民生費</a:t>
          </a:r>
          <a:r>
            <a:rPr lang="ja-JP" altLang="ja-JP" sz="1200" b="0" i="0" baseline="0">
              <a:solidFill>
                <a:sysClr val="windowText" lastClr="000000"/>
              </a:solidFill>
              <a:effectLst/>
              <a:latin typeface="+mn-lt"/>
              <a:ea typeface="+mn-ea"/>
              <a:cs typeface="+mn-cs"/>
            </a:rPr>
            <a:t>・・・</a:t>
          </a:r>
          <a:r>
            <a:rPr lang="ja-JP" altLang="en-US" sz="1200" b="0" i="0" u="none" strike="noStrike" baseline="0" smtClean="0">
              <a:solidFill>
                <a:sysClr val="windowText" lastClr="000000"/>
              </a:solidFill>
              <a:latin typeface="+mn-lt"/>
              <a:ea typeface="+mn-ea"/>
              <a:cs typeface="+mn-cs"/>
            </a:rPr>
            <a:t>住民一人当たり</a:t>
          </a:r>
          <a:r>
            <a:rPr lang="en-US" altLang="ja-JP" sz="1200" b="0" i="0" u="none" strike="noStrike" baseline="0" smtClean="0">
              <a:solidFill>
                <a:sysClr val="windowText" lastClr="000000"/>
              </a:solidFill>
              <a:latin typeface="+mn-lt"/>
              <a:ea typeface="+mn-ea"/>
              <a:cs typeface="+mn-cs"/>
            </a:rPr>
            <a:t>165</a:t>
          </a:r>
          <a:r>
            <a:rPr lang="ja-JP" altLang="en-US" sz="1200" b="0" i="0" u="none" strike="noStrike" baseline="0" smtClean="0">
              <a:solidFill>
                <a:sysClr val="windowText" lastClr="000000"/>
              </a:solidFill>
              <a:latin typeface="+mn-lt"/>
              <a:ea typeface="+mn-ea"/>
              <a:cs typeface="+mn-cs"/>
            </a:rPr>
            <a:t>千円となっている。決算額全体でみると、民生費のうち障害者自立支援事業の自立支援給付扶助費が主要因となっている。これは、介護予防の充実を図るため、他の経費を見直し、保健事業に重点的に取り組んできたことによるものである。</a:t>
          </a:r>
          <a:endParaRPr lang="en-US" altLang="ja-JP" sz="1200" b="0" i="0" u="none" strike="noStrike" baseline="0" smtClean="0">
            <a:solidFill>
              <a:sysClr val="windowText" lastClr="000000"/>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b="0" i="0" u="none" strike="noStrike" baseline="0" smtClean="0">
              <a:solidFill>
                <a:sysClr val="windowText" lastClr="000000"/>
              </a:solidFill>
              <a:latin typeface="+mn-lt"/>
              <a:ea typeface="+mn-ea"/>
              <a:cs typeface="+mn-cs"/>
            </a:rPr>
            <a:t>土木費</a:t>
          </a:r>
          <a:r>
            <a:rPr lang="ja-JP" altLang="ja-JP" sz="1200" b="0" i="0" baseline="0">
              <a:solidFill>
                <a:sysClr val="windowText" lastClr="000000"/>
              </a:solidFill>
              <a:effectLst/>
              <a:latin typeface="+mn-lt"/>
              <a:ea typeface="+mn-ea"/>
              <a:cs typeface="+mn-cs"/>
            </a:rPr>
            <a:t>・・・</a:t>
          </a:r>
          <a:r>
            <a:rPr lang="ja-JP" altLang="en-US" sz="1200" b="0" i="0" u="none" strike="noStrike" baseline="0" smtClean="0">
              <a:solidFill>
                <a:sysClr val="windowText" lastClr="000000"/>
              </a:solidFill>
              <a:latin typeface="+mn-lt"/>
              <a:ea typeface="+mn-ea"/>
              <a:cs typeface="+mn-cs"/>
            </a:rPr>
            <a:t>住民</a:t>
          </a:r>
          <a:r>
            <a:rPr lang="ja-JP" altLang="ja-JP" sz="1200" b="0" i="0" baseline="0">
              <a:solidFill>
                <a:sysClr val="windowText" lastClr="000000"/>
              </a:solidFill>
              <a:effectLst/>
              <a:latin typeface="+mn-lt"/>
              <a:ea typeface="+mn-ea"/>
              <a:cs typeface="+mn-cs"/>
            </a:rPr>
            <a:t>一人当たり</a:t>
          </a:r>
          <a:r>
            <a:rPr lang="en-US" altLang="ja-JP" sz="1200" b="0" i="0" baseline="0">
              <a:solidFill>
                <a:sysClr val="windowText" lastClr="000000"/>
              </a:solidFill>
              <a:effectLst/>
              <a:latin typeface="+mn-lt"/>
              <a:ea typeface="+mn-ea"/>
              <a:cs typeface="+mn-cs"/>
            </a:rPr>
            <a:t>90</a:t>
          </a:r>
          <a:r>
            <a:rPr lang="ja-JP" altLang="ja-JP" sz="1200" b="0" i="0" baseline="0">
              <a:solidFill>
                <a:sysClr val="windowText" lastClr="000000"/>
              </a:solidFill>
              <a:effectLst/>
              <a:latin typeface="+mn-lt"/>
              <a:ea typeface="+mn-ea"/>
              <a:cs typeface="+mn-cs"/>
            </a:rPr>
            <a:t>千円となっている。他の</a:t>
          </a:r>
          <a:r>
            <a:rPr lang="ja-JP" altLang="en-US" sz="1200" b="0" i="0" baseline="0">
              <a:solidFill>
                <a:sysClr val="windowText" lastClr="000000"/>
              </a:solidFill>
              <a:effectLst/>
              <a:latin typeface="+mn-lt"/>
              <a:ea typeface="+mn-ea"/>
              <a:cs typeface="+mn-cs"/>
            </a:rPr>
            <a:t>比較</a:t>
          </a:r>
          <a:r>
            <a:rPr lang="ja-JP" altLang="ja-JP" sz="1200" b="0" i="0" baseline="0">
              <a:solidFill>
                <a:sysClr val="windowText" lastClr="000000"/>
              </a:solidFill>
              <a:effectLst/>
              <a:latin typeface="+mn-lt"/>
              <a:ea typeface="+mn-ea"/>
              <a:cs typeface="+mn-cs"/>
            </a:rPr>
            <a:t>平均</a:t>
          </a:r>
          <a:r>
            <a:rPr lang="ja-JP" altLang="en-US" sz="1200" b="0" i="0" baseline="0">
              <a:solidFill>
                <a:sysClr val="windowText" lastClr="000000"/>
              </a:solidFill>
              <a:effectLst/>
              <a:latin typeface="+mn-lt"/>
              <a:ea typeface="+mn-ea"/>
              <a:cs typeface="+mn-cs"/>
            </a:rPr>
            <a:t>値</a:t>
          </a:r>
          <a:r>
            <a:rPr lang="ja-JP" altLang="ja-JP" sz="1200" b="0" i="0" baseline="0">
              <a:solidFill>
                <a:sysClr val="windowText" lastClr="000000"/>
              </a:solidFill>
              <a:effectLst/>
              <a:latin typeface="+mn-lt"/>
              <a:ea typeface="+mn-ea"/>
              <a:cs typeface="+mn-cs"/>
            </a:rPr>
            <a:t>に比べ高止まりしている主要因は、</a:t>
          </a:r>
          <a:r>
            <a:rPr lang="ja-JP" altLang="en-US" sz="1200" b="0" i="0" baseline="0">
              <a:solidFill>
                <a:sysClr val="windowText" lastClr="000000"/>
              </a:solidFill>
              <a:effectLst/>
              <a:latin typeface="+mn-lt"/>
              <a:ea typeface="+mn-ea"/>
              <a:cs typeface="+mn-cs"/>
            </a:rPr>
            <a:t>社総金及び防安金事業の増のため</a:t>
          </a:r>
          <a:r>
            <a:rPr lang="ja-JP" altLang="en-US" sz="1200" b="0" i="0" u="none" strike="noStrike" baseline="0" smtClean="0">
              <a:solidFill>
                <a:sysClr val="windowText" lastClr="000000"/>
              </a:solidFill>
              <a:latin typeface="+mn-lt"/>
              <a:ea typeface="+mn-ea"/>
              <a:cs typeface="+mn-cs"/>
            </a:rPr>
            <a:t>普通建設事業費が伸びていることがあげられる。</a:t>
          </a:r>
          <a:r>
            <a:rPr lang="ja-JP" altLang="ja-JP" sz="1200" b="0" i="0" baseline="0">
              <a:solidFill>
                <a:sysClr val="windowText" lastClr="000000"/>
              </a:solidFill>
              <a:effectLst/>
              <a:latin typeface="+mn-lt"/>
              <a:ea typeface="+mn-ea"/>
              <a:cs typeface="+mn-cs"/>
            </a:rPr>
            <a:t>公共施設等総合管理計画に基づき、事業の取捨選択を徹底していくことで、事業費の減少を目指すこととしている。 </a:t>
          </a:r>
          <a:endParaRPr lang="en-US" altLang="ja-JP" sz="1200" b="0" i="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a:solidFill>
                <a:sysClr val="windowText" lastClr="000000"/>
              </a:solidFill>
              <a:effectLst/>
            </a:rPr>
            <a:t>教育費</a:t>
          </a:r>
          <a:r>
            <a:rPr lang="ja-JP" altLang="ja-JP" sz="1200" b="0" i="0" baseline="0">
              <a:solidFill>
                <a:sysClr val="windowText" lastClr="000000"/>
              </a:solidFill>
              <a:effectLst/>
              <a:latin typeface="+mn-lt"/>
              <a:ea typeface="+mn-ea"/>
              <a:cs typeface="+mn-cs"/>
            </a:rPr>
            <a:t>・・・住民一人当たり</a:t>
          </a:r>
          <a:r>
            <a:rPr lang="en-US" altLang="ja-JP" sz="1200" b="0" i="0" baseline="0">
              <a:solidFill>
                <a:sysClr val="windowText" lastClr="000000"/>
              </a:solidFill>
              <a:effectLst/>
              <a:latin typeface="+mn-lt"/>
              <a:ea typeface="+mn-ea"/>
              <a:cs typeface="+mn-cs"/>
            </a:rPr>
            <a:t>73</a:t>
          </a:r>
          <a:r>
            <a:rPr lang="ja-JP" altLang="ja-JP" sz="1200" b="0" i="0" baseline="0">
              <a:solidFill>
                <a:sysClr val="windowText" lastClr="000000"/>
              </a:solidFill>
              <a:effectLst/>
              <a:latin typeface="+mn-lt"/>
              <a:ea typeface="+mn-ea"/>
              <a:cs typeface="+mn-cs"/>
            </a:rPr>
            <a:t>千円となっている。</a:t>
          </a:r>
          <a:r>
            <a:rPr lang="ja-JP" altLang="en-US" sz="1200" b="0" i="0" baseline="0">
              <a:solidFill>
                <a:sysClr val="windowText" lastClr="000000"/>
              </a:solidFill>
              <a:effectLst/>
              <a:latin typeface="+mn-lt"/>
              <a:ea typeface="+mn-ea"/>
              <a:cs typeface="+mn-cs"/>
            </a:rPr>
            <a:t>他の比較平均値に比べ高い主要因は、図書館建設のため</a:t>
          </a:r>
          <a:r>
            <a:rPr lang="ja-JP" altLang="ja-JP" sz="1100" b="0" i="0" baseline="0">
              <a:solidFill>
                <a:sysClr val="windowText" lastClr="000000"/>
              </a:solidFill>
              <a:effectLst/>
              <a:latin typeface="+mn-lt"/>
              <a:ea typeface="+mn-ea"/>
              <a:cs typeface="+mn-cs"/>
            </a:rPr>
            <a:t>普通建設事業費が伸びていることがあげられる。公共施設等総合管理計画に基づき、事業の取捨選択を徹底していくことで、事業費の減少を目指すこととしている。 </a:t>
          </a:r>
          <a:endParaRPr lang="en-US" altLang="ja-JP" sz="12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高知県日高村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b="0" i="0" baseline="0">
              <a:solidFill>
                <a:sysClr val="windowText" lastClr="000000"/>
              </a:solidFill>
              <a:effectLst/>
              <a:latin typeface="+mn-lt"/>
              <a:ea typeface="+mn-ea"/>
              <a:cs typeface="+mn-cs"/>
            </a:rPr>
            <a:t>　 財政調整基金残高は、三位一体改革の影響を受け、大きく目減りしていたが、行財政改革の結果徐々に回復の兆しを見せ、とりわけ</a:t>
          </a:r>
          <a:r>
            <a:rPr lang="en-US" altLang="ja-JP" sz="1000" b="0" i="0" baseline="0">
              <a:solidFill>
                <a:sysClr val="windowText" lastClr="000000"/>
              </a:solidFill>
              <a:effectLst/>
              <a:latin typeface="+mn-lt"/>
              <a:ea typeface="+mn-ea"/>
              <a:cs typeface="+mn-cs"/>
            </a:rPr>
            <a:t>21</a:t>
          </a:r>
          <a:r>
            <a:rPr lang="ja-JP" altLang="ja-JP" sz="1000" b="0" i="0" baseline="0">
              <a:solidFill>
                <a:sysClr val="windowText" lastClr="000000"/>
              </a:solidFill>
              <a:effectLst/>
              <a:latin typeface="+mn-lt"/>
              <a:ea typeface="+mn-ea"/>
              <a:cs typeface="+mn-cs"/>
            </a:rPr>
            <a:t>年度の国の経済対策や</a:t>
          </a:r>
          <a:r>
            <a:rPr lang="en-US" altLang="ja-JP" sz="1000" b="0" i="0" baseline="0">
              <a:solidFill>
                <a:sysClr val="windowText" lastClr="000000"/>
              </a:solidFill>
              <a:effectLst/>
              <a:latin typeface="+mn-lt"/>
              <a:ea typeface="+mn-ea"/>
              <a:cs typeface="+mn-cs"/>
            </a:rPr>
            <a:t>22</a:t>
          </a:r>
          <a:r>
            <a:rPr lang="ja-JP" altLang="ja-JP" sz="1000" b="0" i="0" baseline="0">
              <a:solidFill>
                <a:sysClr val="windowText" lastClr="000000"/>
              </a:solidFill>
              <a:effectLst/>
              <a:latin typeface="+mn-lt"/>
              <a:ea typeface="+mn-ea"/>
              <a:cs typeface="+mn-cs"/>
            </a:rPr>
            <a:t>年度の政権交代により普通交付税も増額となったことからＨ</a:t>
          </a:r>
          <a:r>
            <a:rPr lang="en-US" altLang="ja-JP" sz="1000" b="0" i="0" baseline="0">
              <a:solidFill>
                <a:sysClr val="windowText" lastClr="000000"/>
              </a:solidFill>
              <a:effectLst/>
              <a:latin typeface="+mn-lt"/>
              <a:ea typeface="+mn-ea"/>
              <a:cs typeface="+mn-cs"/>
            </a:rPr>
            <a:t>24</a:t>
          </a:r>
          <a:r>
            <a:rPr lang="ja-JP" altLang="en-US" sz="1000" b="0" i="0" baseline="0">
              <a:solidFill>
                <a:sysClr val="windowText" lastClr="000000"/>
              </a:solidFill>
              <a:effectLst/>
              <a:latin typeface="+mn-lt"/>
              <a:ea typeface="+mn-ea"/>
              <a:cs typeface="+mn-cs"/>
            </a:rPr>
            <a:t>年度</a:t>
          </a:r>
          <a:r>
            <a:rPr lang="ja-JP" altLang="ja-JP" sz="1000" b="0" i="0" baseline="0">
              <a:solidFill>
                <a:sysClr val="windowText" lastClr="000000"/>
              </a:solidFill>
              <a:effectLst/>
              <a:latin typeface="+mn-lt"/>
              <a:ea typeface="+mn-ea"/>
              <a:cs typeface="+mn-cs"/>
            </a:rPr>
            <a:t>においては</a:t>
          </a:r>
          <a:r>
            <a:rPr lang="en-US" altLang="ja-JP" sz="1000" b="0" i="0" baseline="0">
              <a:solidFill>
                <a:sysClr val="windowText" lastClr="000000"/>
              </a:solidFill>
              <a:effectLst/>
              <a:latin typeface="+mn-lt"/>
              <a:ea typeface="+mn-ea"/>
              <a:cs typeface="+mn-cs"/>
            </a:rPr>
            <a:t>32.02</a:t>
          </a:r>
          <a:r>
            <a:rPr lang="ja-JP" altLang="ja-JP" sz="1000" b="0" i="0" baseline="0">
              <a:solidFill>
                <a:sysClr val="windowText" lastClr="000000"/>
              </a:solidFill>
              <a:effectLst/>
              <a:latin typeface="+mn-lt"/>
              <a:ea typeface="+mn-ea"/>
              <a:cs typeface="+mn-cs"/>
            </a:rPr>
            <a:t>％まで増加した。</a:t>
          </a:r>
          <a:r>
            <a:rPr lang="en-US" altLang="ja-JP" sz="1000" b="0" i="0" baseline="0">
              <a:solidFill>
                <a:sysClr val="windowText" lastClr="000000"/>
              </a:solidFill>
              <a:effectLst/>
              <a:latin typeface="+mn-lt"/>
              <a:ea typeface="+mn-ea"/>
              <a:cs typeface="+mn-cs"/>
            </a:rPr>
            <a:t>25</a:t>
          </a:r>
          <a:r>
            <a:rPr lang="ja-JP" altLang="ja-JP" sz="1000" b="0" i="0" baseline="0">
              <a:solidFill>
                <a:sysClr val="windowText" lastClr="000000"/>
              </a:solidFill>
              <a:effectLst/>
              <a:latin typeface="+mn-lt"/>
              <a:ea typeface="+mn-ea"/>
              <a:cs typeface="+mn-cs"/>
            </a:rPr>
            <a:t>年度においては、財政調整基金から庁舎建設等基金への積み替えを行ったことにより</a:t>
          </a:r>
          <a:r>
            <a:rPr lang="en-US" altLang="ja-JP" sz="1000" b="0" i="0" baseline="0">
              <a:solidFill>
                <a:sysClr val="windowText" lastClr="000000"/>
              </a:solidFill>
              <a:effectLst/>
              <a:latin typeface="+mn-lt"/>
              <a:ea typeface="+mn-ea"/>
              <a:cs typeface="+mn-cs"/>
            </a:rPr>
            <a:t>23.44</a:t>
          </a:r>
          <a:r>
            <a:rPr lang="ja-JP" altLang="ja-JP" sz="1000" b="0" i="0" baseline="0">
              <a:solidFill>
                <a:sysClr val="windowText" lastClr="000000"/>
              </a:solidFill>
              <a:effectLst/>
              <a:latin typeface="+mn-lt"/>
              <a:ea typeface="+mn-ea"/>
              <a:cs typeface="+mn-cs"/>
            </a:rPr>
            <a:t>％となった。</a:t>
          </a:r>
          <a:r>
            <a:rPr lang="en-US" altLang="ja-JP" sz="1000" b="0" i="0" baseline="0">
              <a:solidFill>
                <a:sysClr val="windowText" lastClr="000000"/>
              </a:solidFill>
              <a:effectLst/>
              <a:latin typeface="+mn-lt"/>
              <a:ea typeface="+mn-ea"/>
              <a:cs typeface="+mn-cs"/>
            </a:rPr>
            <a:t>26</a:t>
          </a:r>
          <a:r>
            <a:rPr lang="ja-JP" altLang="ja-JP" sz="1000" b="0" i="0" baseline="0">
              <a:solidFill>
                <a:sysClr val="windowText" lastClr="000000"/>
              </a:solidFill>
              <a:effectLst/>
              <a:latin typeface="+mn-lt"/>
              <a:ea typeface="+mn-ea"/>
              <a:cs typeface="+mn-cs"/>
            </a:rPr>
            <a:t>年度においては、 財政調整基金への積立が優先的に行われたため、</a:t>
          </a:r>
          <a:r>
            <a:rPr lang="en-US" altLang="ja-JP" sz="1000" b="0" i="0" baseline="0">
              <a:solidFill>
                <a:sysClr val="windowText" lastClr="000000"/>
              </a:solidFill>
              <a:effectLst/>
              <a:latin typeface="+mn-lt"/>
              <a:ea typeface="+mn-ea"/>
              <a:cs typeface="+mn-cs"/>
            </a:rPr>
            <a:t>28.71</a:t>
          </a:r>
          <a:r>
            <a:rPr lang="ja-JP" altLang="ja-JP" sz="1000" b="0" i="0" baseline="0">
              <a:solidFill>
                <a:sysClr val="windowText" lastClr="000000"/>
              </a:solidFill>
              <a:effectLst/>
              <a:latin typeface="+mn-lt"/>
              <a:ea typeface="+mn-ea"/>
              <a:cs typeface="+mn-cs"/>
            </a:rPr>
            <a:t>％へと比率が回復している。</a:t>
          </a:r>
          <a:r>
            <a:rPr lang="en-US" altLang="ja-JP" sz="1000" b="0" i="0" baseline="0">
              <a:solidFill>
                <a:sysClr val="windowText" lastClr="000000"/>
              </a:solidFill>
              <a:effectLst/>
              <a:latin typeface="+mn-lt"/>
              <a:ea typeface="+mn-ea"/>
              <a:cs typeface="+mn-cs"/>
            </a:rPr>
            <a:t>27</a:t>
          </a:r>
          <a:r>
            <a:rPr lang="ja-JP" altLang="en-US" sz="1000" b="0" i="0" baseline="0">
              <a:solidFill>
                <a:sysClr val="windowText" lastClr="000000"/>
              </a:solidFill>
              <a:effectLst/>
              <a:latin typeface="+mn-lt"/>
              <a:ea typeface="+mn-ea"/>
              <a:cs typeface="+mn-cs"/>
            </a:rPr>
            <a:t>年度においては、</a:t>
          </a:r>
          <a:r>
            <a:rPr lang="ja-JP" altLang="ja-JP" sz="1000" b="0" i="0" baseline="0">
              <a:solidFill>
                <a:sysClr val="windowText" lastClr="000000"/>
              </a:solidFill>
              <a:effectLst/>
              <a:latin typeface="+mn-lt"/>
              <a:ea typeface="+mn-ea"/>
              <a:cs typeface="+mn-cs"/>
            </a:rPr>
            <a:t>庁舎建設等基金への積立が優先的に行われたため、</a:t>
          </a:r>
          <a:r>
            <a:rPr lang="en-US" altLang="ja-JP" sz="1000" b="0" i="0" baseline="0">
              <a:solidFill>
                <a:sysClr val="windowText" lastClr="000000"/>
              </a:solidFill>
              <a:effectLst/>
              <a:latin typeface="+mn-lt"/>
              <a:ea typeface="+mn-ea"/>
              <a:cs typeface="+mn-cs"/>
            </a:rPr>
            <a:t>28.03</a:t>
          </a:r>
          <a:r>
            <a:rPr lang="ja-JP" altLang="ja-JP" sz="1000" b="0" i="0" baseline="0">
              <a:solidFill>
                <a:sysClr val="windowText" lastClr="000000"/>
              </a:solidFill>
              <a:effectLst/>
              <a:latin typeface="+mn-lt"/>
              <a:ea typeface="+mn-ea"/>
              <a:cs typeface="+mn-cs"/>
            </a:rPr>
            <a:t>％となった。</a:t>
          </a:r>
          <a:endParaRPr lang="ja-JP" altLang="ja-JP" sz="1100">
            <a:solidFill>
              <a:sysClr val="windowText" lastClr="000000"/>
            </a:solidFill>
            <a:effectLst/>
          </a:endParaRPr>
        </a:p>
        <a:p>
          <a:r>
            <a:rPr lang="ja-JP" altLang="ja-JP" sz="1000" b="0" i="0" baseline="0">
              <a:solidFill>
                <a:sysClr val="windowText" lastClr="000000"/>
              </a:solidFill>
              <a:effectLst/>
              <a:latin typeface="+mn-lt"/>
              <a:ea typeface="+mn-ea"/>
              <a:cs typeface="+mn-cs"/>
            </a:rPr>
            <a:t>　 実質収支</a:t>
          </a:r>
          <a:r>
            <a:rPr lang="en-US" altLang="ja-JP" sz="1000" b="0" i="0" baseline="0">
              <a:solidFill>
                <a:sysClr val="windowText" lastClr="000000"/>
              </a:solidFill>
              <a:effectLst/>
              <a:latin typeface="+mn-lt"/>
              <a:ea typeface="+mn-ea"/>
              <a:cs typeface="+mn-cs"/>
            </a:rPr>
            <a:t>2.14</a:t>
          </a:r>
          <a:r>
            <a:rPr lang="ja-JP" altLang="ja-JP" sz="1000" b="0" i="0" baseline="0">
              <a:solidFill>
                <a:sysClr val="windowText" lastClr="000000"/>
              </a:solidFill>
              <a:effectLst/>
              <a:latin typeface="+mn-lt"/>
              <a:ea typeface="+mn-ea"/>
              <a:cs typeface="+mn-cs"/>
            </a:rPr>
            <a:t>％については、</a:t>
          </a:r>
          <a:r>
            <a:rPr lang="ja-JP" altLang="en-US" sz="1000" b="0" i="0" baseline="0">
              <a:solidFill>
                <a:sysClr val="windowText" lastClr="000000"/>
              </a:solidFill>
              <a:effectLst/>
              <a:latin typeface="+mn-lt"/>
              <a:ea typeface="+mn-ea"/>
              <a:cs typeface="+mn-cs"/>
            </a:rPr>
            <a:t>分母である普通交付税及び地方消費税交付金等の増が要因となり減となった。</a:t>
          </a:r>
          <a:endParaRPr lang="en-US" altLang="ja-JP" sz="1000" b="0" i="0" baseline="0">
            <a:solidFill>
              <a:sysClr val="windowText" lastClr="000000"/>
            </a:solidFill>
            <a:effectLst/>
            <a:latin typeface="+mn-lt"/>
            <a:ea typeface="+mn-ea"/>
            <a:cs typeface="+mn-cs"/>
          </a:endParaRPr>
        </a:p>
        <a:p>
          <a:r>
            <a:rPr lang="ja-JP" altLang="en-US" sz="1000" b="0" i="0" baseline="0">
              <a:solidFill>
                <a:sysClr val="windowText" lastClr="000000"/>
              </a:solidFill>
              <a:effectLst/>
              <a:latin typeface="+mn-lt"/>
              <a:ea typeface="+mn-ea"/>
              <a:cs typeface="+mn-cs"/>
            </a:rPr>
            <a:t>　</a:t>
          </a:r>
          <a:r>
            <a:rPr lang="ja-JP" altLang="ja-JP" sz="1000" b="0" i="0" baseline="0">
              <a:solidFill>
                <a:sysClr val="windowText" lastClr="000000"/>
              </a:solidFill>
              <a:effectLst/>
              <a:latin typeface="+mn-lt"/>
              <a:ea typeface="+mn-ea"/>
              <a:cs typeface="+mn-cs"/>
            </a:rPr>
            <a:t>庁舎建設等、今後予定されている大型事業の影響により実質収支の上昇・下落が予想されるが、計画的な財政運営により収支の均衡を図っていく必要がある。</a:t>
          </a:r>
          <a:endParaRPr lang="ja-JP" altLang="ja-JP" sz="11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高知県日高村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b="0" i="0" baseline="0">
              <a:solidFill>
                <a:schemeClr val="dk1"/>
              </a:solidFill>
              <a:effectLst/>
              <a:latin typeface="+mn-lt"/>
              <a:ea typeface="+mn-ea"/>
              <a:cs typeface="+mn-cs"/>
            </a:rPr>
            <a:t>一般会計・・・</a:t>
          </a:r>
          <a:r>
            <a:rPr lang="en-US" altLang="ja-JP" sz="1200" b="0" i="0" baseline="0">
              <a:solidFill>
                <a:schemeClr val="dk1"/>
              </a:solidFill>
              <a:effectLst/>
              <a:latin typeface="+mn-lt"/>
              <a:ea typeface="+mn-ea"/>
              <a:cs typeface="+mn-cs"/>
            </a:rPr>
            <a:t>H24</a:t>
          </a:r>
          <a:r>
            <a:rPr lang="ja-JP" altLang="ja-JP" sz="1200" b="0" i="0" baseline="0">
              <a:solidFill>
                <a:schemeClr val="dk1"/>
              </a:solidFill>
              <a:effectLst/>
              <a:latin typeface="+mn-lt"/>
              <a:ea typeface="+mn-ea"/>
              <a:cs typeface="+mn-cs"/>
            </a:rPr>
            <a:t>年度は、継続費となっていた中学校建設事業・共同調理場建設事業の不用額が発生したことにより、</a:t>
          </a:r>
          <a:r>
            <a:rPr lang="en-US" altLang="ja-JP" sz="1200" b="0" i="0" baseline="0">
              <a:solidFill>
                <a:schemeClr val="dk1"/>
              </a:solidFill>
              <a:effectLst/>
              <a:latin typeface="+mn-lt"/>
              <a:ea typeface="+mn-ea"/>
              <a:cs typeface="+mn-cs"/>
            </a:rPr>
            <a:t>4.23</a:t>
          </a:r>
          <a:r>
            <a:rPr lang="ja-JP" altLang="ja-JP" sz="1200" b="0" i="0" baseline="0">
              <a:solidFill>
                <a:schemeClr val="dk1"/>
              </a:solidFill>
              <a:effectLst/>
              <a:latin typeface="+mn-lt"/>
              <a:ea typeface="+mn-ea"/>
              <a:cs typeface="+mn-cs"/>
            </a:rPr>
            <a:t>％と最大値となったものの、</a:t>
          </a:r>
          <a:r>
            <a:rPr lang="en-US" altLang="ja-JP" sz="1200" b="0" i="0" baseline="0">
              <a:solidFill>
                <a:schemeClr val="dk1"/>
              </a:solidFill>
              <a:effectLst/>
              <a:latin typeface="+mn-lt"/>
              <a:ea typeface="+mn-ea"/>
              <a:cs typeface="+mn-cs"/>
            </a:rPr>
            <a:t>H25</a:t>
          </a:r>
          <a:r>
            <a:rPr lang="ja-JP" altLang="en-US" sz="1200" b="0" i="0" baseline="0">
              <a:solidFill>
                <a:schemeClr val="dk1"/>
              </a:solidFill>
              <a:effectLst/>
              <a:latin typeface="+mn-lt"/>
              <a:ea typeface="+mn-ea"/>
              <a:cs typeface="+mn-cs"/>
            </a:rPr>
            <a:t>～</a:t>
          </a:r>
          <a:r>
            <a:rPr lang="en-US" altLang="ja-JP" sz="1200" b="0" i="0" baseline="0">
              <a:solidFill>
                <a:schemeClr val="dk1"/>
              </a:solidFill>
              <a:effectLst/>
              <a:latin typeface="+mn-lt"/>
              <a:ea typeface="+mn-ea"/>
              <a:cs typeface="+mn-cs"/>
            </a:rPr>
            <a:t>27</a:t>
          </a:r>
          <a:r>
            <a:rPr lang="ja-JP" altLang="ja-JP" sz="1200" b="0" i="0" baseline="0">
              <a:solidFill>
                <a:schemeClr val="dk1"/>
              </a:solidFill>
              <a:effectLst/>
              <a:latin typeface="+mn-lt"/>
              <a:ea typeface="+mn-ea"/>
              <a:cs typeface="+mn-cs"/>
            </a:rPr>
            <a:t>年度は従前の数値に落ち着いている。</a:t>
          </a:r>
          <a:endParaRPr lang="en-US" altLang="ja-JP" sz="1200" b="0" i="0" baseline="0">
            <a:solidFill>
              <a:schemeClr val="dk1"/>
            </a:solidFill>
            <a:effectLst/>
            <a:latin typeface="+mn-lt"/>
            <a:ea typeface="+mn-ea"/>
            <a:cs typeface="+mn-cs"/>
          </a:endParaRPr>
        </a:p>
        <a:p>
          <a:endParaRPr lang="ja-JP" altLang="ja-JP" sz="1200">
            <a:effectLst/>
          </a:endParaRPr>
        </a:p>
        <a:p>
          <a:pPr eaLnBrk="1" fontAlgn="auto" latinLnBrk="0" hangingPunct="1"/>
          <a:r>
            <a:rPr lang="ja-JP" altLang="ja-JP" sz="1200" b="0" i="0" baseline="0">
              <a:solidFill>
                <a:schemeClr val="dk1"/>
              </a:solidFill>
              <a:effectLst/>
              <a:latin typeface="+mn-lt"/>
              <a:ea typeface="+mn-ea"/>
              <a:cs typeface="+mn-cs"/>
            </a:rPr>
            <a:t>住宅新築資金等特別会計・・・</a:t>
          </a:r>
          <a:r>
            <a:rPr lang="en-US" altLang="ja-JP" sz="1200" b="0" i="0" baseline="0">
              <a:solidFill>
                <a:schemeClr val="dk1"/>
              </a:solidFill>
              <a:effectLst/>
              <a:latin typeface="+mn-lt"/>
              <a:ea typeface="+mn-ea"/>
              <a:cs typeface="+mn-cs"/>
            </a:rPr>
            <a:t>H21</a:t>
          </a:r>
          <a:r>
            <a:rPr lang="ja-JP" altLang="ja-JP" sz="1200" b="0" i="0" baseline="0">
              <a:solidFill>
                <a:schemeClr val="dk1"/>
              </a:solidFill>
              <a:effectLst/>
              <a:latin typeface="+mn-lt"/>
              <a:ea typeface="+mn-ea"/>
              <a:cs typeface="+mn-cs"/>
            </a:rPr>
            <a:t>年度に実施した公的資金補償金免除繰上償還の実施により、単年度赤字に陥ったものの、その後の公債費負担が軽減されたことにより、</a:t>
          </a:r>
          <a:r>
            <a:rPr lang="en-US" altLang="ja-JP" sz="1200" b="0" i="0" baseline="0">
              <a:solidFill>
                <a:schemeClr val="dk1"/>
              </a:solidFill>
              <a:effectLst/>
              <a:latin typeface="+mn-lt"/>
              <a:ea typeface="+mn-ea"/>
              <a:cs typeface="+mn-cs"/>
            </a:rPr>
            <a:t>H22</a:t>
          </a:r>
          <a:r>
            <a:rPr lang="ja-JP" altLang="ja-JP" sz="1200" b="0" i="0" baseline="0">
              <a:solidFill>
                <a:schemeClr val="dk1"/>
              </a:solidFill>
              <a:effectLst/>
              <a:latin typeface="+mn-lt"/>
              <a:ea typeface="+mn-ea"/>
              <a:cs typeface="+mn-cs"/>
            </a:rPr>
            <a:t>年度からは黒字に転じている。</a:t>
          </a:r>
          <a:endParaRPr lang="ja-JP" altLang="ja-JP" sz="1200">
            <a:effectLst/>
          </a:endParaRPr>
        </a:p>
        <a:p>
          <a:pPr eaLnBrk="1" fontAlgn="auto" latinLnBrk="0" hangingPunct="1"/>
          <a:endParaRPr lang="en-US" altLang="ja-JP" sz="1200" b="0" i="0" baseline="0">
            <a:solidFill>
              <a:schemeClr val="dk1"/>
            </a:solidFill>
            <a:effectLst/>
            <a:latin typeface="+mn-lt"/>
            <a:ea typeface="+mn-ea"/>
            <a:cs typeface="+mn-cs"/>
          </a:endParaRPr>
        </a:p>
        <a:p>
          <a:pPr eaLnBrk="1" fontAlgn="auto" latinLnBrk="0" hangingPunct="1"/>
          <a:r>
            <a:rPr lang="ja-JP" altLang="ja-JP" sz="1200" b="0" i="0" baseline="0">
              <a:solidFill>
                <a:schemeClr val="dk1"/>
              </a:solidFill>
              <a:effectLst/>
              <a:latin typeface="+mn-lt"/>
              <a:ea typeface="+mn-ea"/>
              <a:cs typeface="+mn-cs"/>
            </a:rPr>
            <a:t>後期高齢者医療特別会計・・・一般会計からの繰入で財政運営を行っていることから低率で推移している。</a:t>
          </a:r>
          <a:endParaRPr lang="ja-JP" altLang="ja-JP" sz="1200">
            <a:effectLst/>
          </a:endParaRPr>
        </a:p>
        <a:p>
          <a:endParaRPr lang="en-US" altLang="ja-JP" sz="1200" b="0" i="0" baseline="0">
            <a:solidFill>
              <a:schemeClr val="dk1"/>
            </a:solidFill>
            <a:effectLst/>
            <a:latin typeface="+mn-lt"/>
            <a:ea typeface="+mn-ea"/>
            <a:cs typeface="+mn-cs"/>
          </a:endParaRPr>
        </a:p>
        <a:p>
          <a:r>
            <a:rPr lang="ja-JP" altLang="ja-JP" sz="1200" b="0" i="0" baseline="0">
              <a:solidFill>
                <a:schemeClr val="dk1"/>
              </a:solidFill>
              <a:effectLst/>
              <a:latin typeface="+mn-lt"/>
              <a:ea typeface="+mn-ea"/>
              <a:cs typeface="+mn-cs"/>
            </a:rPr>
            <a:t>国民健康保険特別会計・・・歳入の額は微</a:t>
          </a:r>
          <a:r>
            <a:rPr lang="ja-JP" altLang="en-US" sz="1200" b="0" i="0" baseline="0">
              <a:solidFill>
                <a:schemeClr val="dk1"/>
              </a:solidFill>
              <a:effectLst/>
              <a:latin typeface="+mn-lt"/>
              <a:ea typeface="+mn-ea"/>
              <a:cs typeface="+mn-cs"/>
            </a:rPr>
            <a:t>減</a:t>
          </a:r>
          <a:r>
            <a:rPr lang="ja-JP" altLang="ja-JP" sz="1200" b="0" i="0" baseline="0">
              <a:solidFill>
                <a:schemeClr val="dk1"/>
              </a:solidFill>
              <a:effectLst/>
              <a:latin typeface="+mn-lt"/>
              <a:ea typeface="+mn-ea"/>
              <a:cs typeface="+mn-cs"/>
            </a:rPr>
            <a:t>であったが、医療費の増により歳出が増大したため黒字額が減となり低率となった。</a:t>
          </a:r>
          <a:endParaRPr lang="ja-JP" altLang="ja-JP" sz="1200">
            <a:effectLst/>
          </a:endParaRPr>
        </a:p>
        <a:p>
          <a:endParaRPr lang="en-US" altLang="ja-JP" sz="1200" b="0" i="0" baseline="0">
            <a:solidFill>
              <a:schemeClr val="dk1"/>
            </a:solidFill>
            <a:effectLst/>
            <a:latin typeface="+mn-lt"/>
            <a:ea typeface="+mn-ea"/>
            <a:cs typeface="+mn-cs"/>
          </a:endParaRPr>
        </a:p>
        <a:p>
          <a:r>
            <a:rPr lang="ja-JP" altLang="ja-JP" sz="1200" b="0" i="0" baseline="0">
              <a:solidFill>
                <a:schemeClr val="dk1"/>
              </a:solidFill>
              <a:effectLst/>
              <a:latin typeface="+mn-lt"/>
              <a:ea typeface="+mn-ea"/>
              <a:cs typeface="+mn-cs"/>
            </a:rPr>
            <a:t>簡易水道特別会計・・・</a:t>
          </a:r>
          <a:r>
            <a:rPr lang="en-US" altLang="ja-JP" sz="1200" b="0" i="0" baseline="0">
              <a:solidFill>
                <a:schemeClr val="dk1"/>
              </a:solidFill>
              <a:effectLst/>
              <a:latin typeface="+mn-lt"/>
              <a:ea typeface="+mn-ea"/>
              <a:cs typeface="+mn-cs"/>
            </a:rPr>
            <a:t>H18</a:t>
          </a:r>
          <a:r>
            <a:rPr lang="ja-JP" altLang="en-US" sz="1200" b="0" i="0" baseline="0">
              <a:solidFill>
                <a:schemeClr val="dk1"/>
              </a:solidFill>
              <a:effectLst/>
              <a:latin typeface="+mn-lt"/>
              <a:ea typeface="+mn-ea"/>
              <a:cs typeface="+mn-cs"/>
            </a:rPr>
            <a:t>年度より実施している、耐震管への布設替事業の影響 等により、修繕件数が抑制され、安定的な収入が確保できるようになっている。</a:t>
          </a:r>
          <a:endParaRPr lang="en-US" altLang="ja-JP" sz="1200" b="0" i="0" baseline="0">
            <a:solidFill>
              <a:schemeClr val="dk1"/>
            </a:solidFill>
            <a:effectLst/>
            <a:latin typeface="+mn-lt"/>
            <a:ea typeface="+mn-ea"/>
            <a:cs typeface="+mn-cs"/>
          </a:endParaRPr>
        </a:p>
        <a:p>
          <a:endParaRPr lang="ja-JP" altLang="ja-JP" sz="1200">
            <a:effectLst/>
          </a:endParaRPr>
        </a:p>
        <a:p>
          <a:pPr eaLnBrk="1" fontAlgn="auto" latinLnBrk="0" hangingPunct="1"/>
          <a:r>
            <a:rPr lang="ja-JP" altLang="ja-JP" sz="1200" b="0" i="0" baseline="0">
              <a:solidFill>
                <a:schemeClr val="dk1"/>
              </a:solidFill>
              <a:effectLst/>
              <a:latin typeface="+mn-lt"/>
              <a:ea typeface="+mn-ea"/>
              <a:cs typeface="+mn-cs"/>
            </a:rPr>
            <a:t>介護保険特別会計・・・保険料はもとより、一般会計からの繰入の他、介護保険財政調整基金の取崩しによる財政運営を行っており、</a:t>
          </a:r>
          <a:r>
            <a:rPr lang="en-US" altLang="ja-JP" sz="1200" b="0" i="0" baseline="0">
              <a:solidFill>
                <a:schemeClr val="dk1"/>
              </a:solidFill>
              <a:effectLst/>
              <a:latin typeface="+mn-lt"/>
              <a:ea typeface="+mn-ea"/>
              <a:cs typeface="+mn-cs"/>
            </a:rPr>
            <a:t>H22</a:t>
          </a:r>
          <a:r>
            <a:rPr lang="ja-JP" altLang="ja-JP" sz="1200" b="0" i="0" baseline="0">
              <a:solidFill>
                <a:schemeClr val="dk1"/>
              </a:solidFill>
              <a:effectLst/>
              <a:latin typeface="+mn-lt"/>
              <a:ea typeface="+mn-ea"/>
              <a:cs typeface="+mn-cs"/>
            </a:rPr>
            <a:t>年度から低率で推移している。</a:t>
          </a:r>
          <a:endParaRPr lang="ja-JP" altLang="ja-JP" sz="1200">
            <a:effectLst/>
          </a:endParaRPr>
        </a:p>
        <a:p>
          <a:endParaRPr lang="en-US" altLang="ja-JP" sz="1200">
            <a:solidFill>
              <a:schemeClr val="dk1"/>
            </a:solidFill>
            <a:effectLst/>
            <a:latin typeface="+mn-lt"/>
            <a:ea typeface="+mn-ea"/>
            <a:cs typeface="+mn-cs"/>
          </a:endParaRPr>
        </a:p>
        <a:p>
          <a:r>
            <a:rPr lang="ja-JP" altLang="ja-JP" sz="1200">
              <a:solidFill>
                <a:schemeClr val="dk1"/>
              </a:solidFill>
              <a:effectLst/>
              <a:latin typeface="+mn-lt"/>
              <a:ea typeface="+mn-ea"/>
              <a:cs typeface="+mn-cs"/>
            </a:rPr>
            <a:t>その他会計・・・老人保健特別会計のことであり、</a:t>
          </a:r>
          <a:r>
            <a:rPr lang="ja-JP" altLang="ja-JP" sz="1200" b="0" i="0" baseline="0">
              <a:solidFill>
                <a:schemeClr val="dk1"/>
              </a:solidFill>
              <a:effectLst/>
              <a:latin typeface="+mn-lt"/>
              <a:ea typeface="+mn-ea"/>
              <a:cs typeface="+mn-cs"/>
            </a:rPr>
            <a:t>一般会計からの繰入で財政運営を行っていたが、</a:t>
          </a:r>
          <a:r>
            <a:rPr lang="en-US" altLang="ja-JP" sz="1200" b="0" i="0" baseline="0">
              <a:solidFill>
                <a:schemeClr val="dk1"/>
              </a:solidFill>
              <a:effectLst/>
              <a:latin typeface="+mn-lt"/>
              <a:ea typeface="+mn-ea"/>
              <a:cs typeface="+mn-cs"/>
            </a:rPr>
            <a:t>H23.3.31</a:t>
          </a:r>
          <a:r>
            <a:rPr lang="ja-JP" altLang="ja-JP" sz="1200" b="0" i="0" baseline="0">
              <a:solidFill>
                <a:schemeClr val="dk1"/>
              </a:solidFill>
              <a:effectLst/>
              <a:latin typeface="+mn-lt"/>
              <a:ea typeface="+mn-ea"/>
              <a:cs typeface="+mn-cs"/>
            </a:rPr>
            <a:t>をもって会計廃止となった。</a:t>
          </a:r>
          <a:endParaRPr lang="ja-JP" altLang="ja-JP" sz="12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3951637</v>
      </c>
      <c r="BO4" s="409"/>
      <c r="BP4" s="409"/>
      <c r="BQ4" s="409"/>
      <c r="BR4" s="409"/>
      <c r="BS4" s="409"/>
      <c r="BT4" s="409"/>
      <c r="BU4" s="410"/>
      <c r="BV4" s="408">
        <v>3827567</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2.1</v>
      </c>
      <c r="CU4" s="586"/>
      <c r="CV4" s="586"/>
      <c r="CW4" s="586"/>
      <c r="CX4" s="586"/>
      <c r="CY4" s="586"/>
      <c r="CZ4" s="586"/>
      <c r="DA4" s="587"/>
      <c r="DB4" s="585">
        <v>2.2999999999999998</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3799225</v>
      </c>
      <c r="BO5" s="414"/>
      <c r="BP5" s="414"/>
      <c r="BQ5" s="414"/>
      <c r="BR5" s="414"/>
      <c r="BS5" s="414"/>
      <c r="BT5" s="414"/>
      <c r="BU5" s="415"/>
      <c r="BV5" s="413">
        <v>3689106</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86</v>
      </c>
      <c r="CU5" s="384"/>
      <c r="CV5" s="384"/>
      <c r="CW5" s="384"/>
      <c r="CX5" s="384"/>
      <c r="CY5" s="384"/>
      <c r="CZ5" s="384"/>
      <c r="DA5" s="385"/>
      <c r="DB5" s="383">
        <v>86.9</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152412</v>
      </c>
      <c r="BO6" s="414"/>
      <c r="BP6" s="414"/>
      <c r="BQ6" s="414"/>
      <c r="BR6" s="414"/>
      <c r="BS6" s="414"/>
      <c r="BT6" s="414"/>
      <c r="BU6" s="415"/>
      <c r="BV6" s="413">
        <v>138461</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90.8</v>
      </c>
      <c r="CU6" s="560"/>
      <c r="CV6" s="560"/>
      <c r="CW6" s="560"/>
      <c r="CX6" s="560"/>
      <c r="CY6" s="560"/>
      <c r="CZ6" s="560"/>
      <c r="DA6" s="561"/>
      <c r="DB6" s="559">
        <v>92.5</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108659</v>
      </c>
      <c r="BO7" s="414"/>
      <c r="BP7" s="414"/>
      <c r="BQ7" s="414"/>
      <c r="BR7" s="414"/>
      <c r="BS7" s="414"/>
      <c r="BT7" s="414"/>
      <c r="BU7" s="415"/>
      <c r="BV7" s="413">
        <v>93816</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2043825</v>
      </c>
      <c r="CU7" s="414"/>
      <c r="CV7" s="414"/>
      <c r="CW7" s="414"/>
      <c r="CX7" s="414"/>
      <c r="CY7" s="414"/>
      <c r="CZ7" s="414"/>
      <c r="DA7" s="415"/>
      <c r="DB7" s="413">
        <v>1978942</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43753</v>
      </c>
      <c r="BO8" s="414"/>
      <c r="BP8" s="414"/>
      <c r="BQ8" s="414"/>
      <c r="BR8" s="414"/>
      <c r="BS8" s="414"/>
      <c r="BT8" s="414"/>
      <c r="BU8" s="415"/>
      <c r="BV8" s="413">
        <v>44645</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0.28000000000000003</v>
      </c>
      <c r="CU8" s="523"/>
      <c r="CV8" s="523"/>
      <c r="CW8" s="523"/>
      <c r="CX8" s="523"/>
      <c r="CY8" s="523"/>
      <c r="CZ8" s="523"/>
      <c r="DA8" s="524"/>
      <c r="DB8" s="522">
        <v>0.27</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5030</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-892</v>
      </c>
      <c r="BO9" s="414"/>
      <c r="BP9" s="414"/>
      <c r="BQ9" s="414"/>
      <c r="BR9" s="414"/>
      <c r="BS9" s="414"/>
      <c r="BT9" s="414"/>
      <c r="BU9" s="415"/>
      <c r="BV9" s="413">
        <v>6032</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14.3</v>
      </c>
      <c r="CU9" s="384"/>
      <c r="CV9" s="384"/>
      <c r="CW9" s="384"/>
      <c r="CX9" s="384"/>
      <c r="CY9" s="384"/>
      <c r="CZ9" s="384"/>
      <c r="DA9" s="385"/>
      <c r="DB9" s="383">
        <v>14</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5447</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78</v>
      </c>
      <c r="AV10" s="471"/>
      <c r="AW10" s="471"/>
      <c r="AX10" s="471"/>
      <c r="AY10" s="393" t="s">
        <v>102</v>
      </c>
      <c r="AZ10" s="394"/>
      <c r="BA10" s="394"/>
      <c r="BB10" s="394"/>
      <c r="BC10" s="394"/>
      <c r="BD10" s="394"/>
      <c r="BE10" s="394"/>
      <c r="BF10" s="394"/>
      <c r="BG10" s="394"/>
      <c r="BH10" s="394"/>
      <c r="BI10" s="394"/>
      <c r="BJ10" s="394"/>
      <c r="BK10" s="394"/>
      <c r="BL10" s="394"/>
      <c r="BM10" s="395"/>
      <c r="BN10" s="413">
        <v>17480</v>
      </c>
      <c r="BO10" s="414"/>
      <c r="BP10" s="414"/>
      <c r="BQ10" s="414"/>
      <c r="BR10" s="414"/>
      <c r="BS10" s="414"/>
      <c r="BT10" s="414"/>
      <c r="BU10" s="415"/>
      <c r="BV10" s="413">
        <v>153769</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78</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5253</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12871</v>
      </c>
      <c r="BO12" s="414"/>
      <c r="BP12" s="414"/>
      <c r="BQ12" s="414"/>
      <c r="BR12" s="414"/>
      <c r="BS12" s="414"/>
      <c r="BT12" s="414"/>
      <c r="BU12" s="415"/>
      <c r="BV12" s="413">
        <v>51076</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5239</v>
      </c>
      <c r="S13" s="515"/>
      <c r="T13" s="515"/>
      <c r="U13" s="515"/>
      <c r="V13" s="516"/>
      <c r="W13" s="502" t="s">
        <v>120</v>
      </c>
      <c r="X13" s="426"/>
      <c r="Y13" s="426"/>
      <c r="Z13" s="426"/>
      <c r="AA13" s="426"/>
      <c r="AB13" s="427"/>
      <c r="AC13" s="389">
        <v>241</v>
      </c>
      <c r="AD13" s="390"/>
      <c r="AE13" s="390"/>
      <c r="AF13" s="390"/>
      <c r="AG13" s="391"/>
      <c r="AH13" s="389">
        <v>281</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3717</v>
      </c>
      <c r="BO13" s="414"/>
      <c r="BP13" s="414"/>
      <c r="BQ13" s="414"/>
      <c r="BR13" s="414"/>
      <c r="BS13" s="414"/>
      <c r="BT13" s="414"/>
      <c r="BU13" s="415"/>
      <c r="BV13" s="413">
        <v>108725</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7.4</v>
      </c>
      <c r="CU13" s="384"/>
      <c r="CV13" s="384"/>
      <c r="CW13" s="384"/>
      <c r="CX13" s="384"/>
      <c r="CY13" s="384"/>
      <c r="CZ13" s="384"/>
      <c r="DA13" s="385"/>
      <c r="DB13" s="383">
        <v>7.4</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5323</v>
      </c>
      <c r="S14" s="515"/>
      <c r="T14" s="515"/>
      <c r="U14" s="515"/>
      <c r="V14" s="516"/>
      <c r="W14" s="517"/>
      <c r="X14" s="429"/>
      <c r="Y14" s="429"/>
      <c r="Z14" s="429"/>
      <c r="AA14" s="429"/>
      <c r="AB14" s="430"/>
      <c r="AC14" s="507">
        <v>10</v>
      </c>
      <c r="AD14" s="508"/>
      <c r="AE14" s="508"/>
      <c r="AF14" s="508"/>
      <c r="AG14" s="509"/>
      <c r="AH14" s="507">
        <v>10.3</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5314</v>
      </c>
      <c r="S15" s="515"/>
      <c r="T15" s="515"/>
      <c r="U15" s="515"/>
      <c r="V15" s="516"/>
      <c r="W15" s="502" t="s">
        <v>127</v>
      </c>
      <c r="X15" s="426"/>
      <c r="Y15" s="426"/>
      <c r="Z15" s="426"/>
      <c r="AA15" s="426"/>
      <c r="AB15" s="427"/>
      <c r="AC15" s="389">
        <v>641</v>
      </c>
      <c r="AD15" s="390"/>
      <c r="AE15" s="390"/>
      <c r="AF15" s="390"/>
      <c r="AG15" s="391"/>
      <c r="AH15" s="389">
        <v>773</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501556</v>
      </c>
      <c r="BO15" s="409"/>
      <c r="BP15" s="409"/>
      <c r="BQ15" s="409"/>
      <c r="BR15" s="409"/>
      <c r="BS15" s="409"/>
      <c r="BT15" s="409"/>
      <c r="BU15" s="410"/>
      <c r="BV15" s="408">
        <v>484254</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26.6</v>
      </c>
      <c r="AD16" s="508"/>
      <c r="AE16" s="508"/>
      <c r="AF16" s="508"/>
      <c r="AG16" s="509"/>
      <c r="AH16" s="507">
        <v>28.4</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1808209</v>
      </c>
      <c r="BO16" s="414"/>
      <c r="BP16" s="414"/>
      <c r="BQ16" s="414"/>
      <c r="BR16" s="414"/>
      <c r="BS16" s="414"/>
      <c r="BT16" s="414"/>
      <c r="BU16" s="415"/>
      <c r="BV16" s="413">
        <v>1741281</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1529</v>
      </c>
      <c r="AD17" s="390"/>
      <c r="AE17" s="390"/>
      <c r="AF17" s="390"/>
      <c r="AG17" s="391"/>
      <c r="AH17" s="389">
        <v>1652</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627359</v>
      </c>
      <c r="BO17" s="414"/>
      <c r="BP17" s="414"/>
      <c r="BQ17" s="414"/>
      <c r="BR17" s="414"/>
      <c r="BS17" s="414"/>
      <c r="BT17" s="414"/>
      <c r="BU17" s="415"/>
      <c r="BV17" s="413">
        <v>613624</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44.85</v>
      </c>
      <c r="M18" s="478"/>
      <c r="N18" s="478"/>
      <c r="O18" s="478"/>
      <c r="P18" s="478"/>
      <c r="Q18" s="478"/>
      <c r="R18" s="479"/>
      <c r="S18" s="479"/>
      <c r="T18" s="479"/>
      <c r="U18" s="479"/>
      <c r="V18" s="480"/>
      <c r="W18" s="494"/>
      <c r="X18" s="495"/>
      <c r="Y18" s="495"/>
      <c r="Z18" s="495"/>
      <c r="AA18" s="495"/>
      <c r="AB18" s="503"/>
      <c r="AC18" s="377">
        <v>63.4</v>
      </c>
      <c r="AD18" s="378"/>
      <c r="AE18" s="378"/>
      <c r="AF18" s="378"/>
      <c r="AG18" s="481"/>
      <c r="AH18" s="377">
        <v>60.8</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1783869</v>
      </c>
      <c r="BO18" s="414"/>
      <c r="BP18" s="414"/>
      <c r="BQ18" s="414"/>
      <c r="BR18" s="414"/>
      <c r="BS18" s="414"/>
      <c r="BT18" s="414"/>
      <c r="BU18" s="415"/>
      <c r="BV18" s="413">
        <v>1722945</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112</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2570898</v>
      </c>
      <c r="BO19" s="414"/>
      <c r="BP19" s="414"/>
      <c r="BQ19" s="414"/>
      <c r="BR19" s="414"/>
      <c r="BS19" s="414"/>
      <c r="BT19" s="414"/>
      <c r="BU19" s="415"/>
      <c r="BV19" s="413">
        <v>2490902</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1968</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3012494</v>
      </c>
      <c r="BO23" s="414"/>
      <c r="BP23" s="414"/>
      <c r="BQ23" s="414"/>
      <c r="BR23" s="414"/>
      <c r="BS23" s="414"/>
      <c r="BT23" s="414"/>
      <c r="BU23" s="415"/>
      <c r="BV23" s="413">
        <v>3109828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6140</v>
      </c>
      <c r="R24" s="390"/>
      <c r="S24" s="390"/>
      <c r="T24" s="390"/>
      <c r="U24" s="390"/>
      <c r="V24" s="391"/>
      <c r="W24" s="455"/>
      <c r="X24" s="446"/>
      <c r="Y24" s="447"/>
      <c r="Z24" s="386" t="s">
        <v>151</v>
      </c>
      <c r="AA24" s="387"/>
      <c r="AB24" s="387"/>
      <c r="AC24" s="387"/>
      <c r="AD24" s="387"/>
      <c r="AE24" s="387"/>
      <c r="AF24" s="387"/>
      <c r="AG24" s="388"/>
      <c r="AH24" s="389">
        <v>62</v>
      </c>
      <c r="AI24" s="390"/>
      <c r="AJ24" s="390"/>
      <c r="AK24" s="390"/>
      <c r="AL24" s="391"/>
      <c r="AM24" s="389">
        <v>187426</v>
      </c>
      <c r="AN24" s="390"/>
      <c r="AO24" s="390"/>
      <c r="AP24" s="390"/>
      <c r="AQ24" s="390"/>
      <c r="AR24" s="391"/>
      <c r="AS24" s="389">
        <v>3023</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2763012</v>
      </c>
      <c r="BO24" s="414"/>
      <c r="BP24" s="414"/>
      <c r="BQ24" s="414"/>
      <c r="BR24" s="414"/>
      <c r="BS24" s="414"/>
      <c r="BT24" s="414"/>
      <c r="BU24" s="415"/>
      <c r="BV24" s="413">
        <v>2795830</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5220</v>
      </c>
      <c r="R25" s="390"/>
      <c r="S25" s="390"/>
      <c r="T25" s="390"/>
      <c r="U25" s="390"/>
      <c r="V25" s="391"/>
      <c r="W25" s="455"/>
      <c r="X25" s="446"/>
      <c r="Y25" s="447"/>
      <c r="Z25" s="386" t="s">
        <v>154</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76801</v>
      </c>
      <c r="BO25" s="409"/>
      <c r="BP25" s="409"/>
      <c r="BQ25" s="409"/>
      <c r="BR25" s="409"/>
      <c r="BS25" s="409"/>
      <c r="BT25" s="409"/>
      <c r="BU25" s="410"/>
      <c r="BV25" s="408">
        <v>50538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5030</v>
      </c>
      <c r="R26" s="390"/>
      <c r="S26" s="390"/>
      <c r="T26" s="390"/>
      <c r="U26" s="390"/>
      <c r="V26" s="391"/>
      <c r="W26" s="455"/>
      <c r="X26" s="446"/>
      <c r="Y26" s="447"/>
      <c r="Z26" s="386" t="s">
        <v>157</v>
      </c>
      <c r="AA26" s="468"/>
      <c r="AB26" s="468"/>
      <c r="AC26" s="468"/>
      <c r="AD26" s="468"/>
      <c r="AE26" s="468"/>
      <c r="AF26" s="468"/>
      <c r="AG26" s="469"/>
      <c r="AH26" s="389" t="s">
        <v>118</v>
      </c>
      <c r="AI26" s="390"/>
      <c r="AJ26" s="390"/>
      <c r="AK26" s="390"/>
      <c r="AL26" s="391"/>
      <c r="AM26" s="389" t="s">
        <v>118</v>
      </c>
      <c r="AN26" s="390"/>
      <c r="AO26" s="390"/>
      <c r="AP26" s="390"/>
      <c r="AQ26" s="390"/>
      <c r="AR26" s="391"/>
      <c r="AS26" s="389" t="s">
        <v>118</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2490</v>
      </c>
      <c r="R27" s="390"/>
      <c r="S27" s="390"/>
      <c r="T27" s="390"/>
      <c r="U27" s="390"/>
      <c r="V27" s="391"/>
      <c r="W27" s="455"/>
      <c r="X27" s="446"/>
      <c r="Y27" s="447"/>
      <c r="Z27" s="386" t="s">
        <v>160</v>
      </c>
      <c r="AA27" s="387"/>
      <c r="AB27" s="387"/>
      <c r="AC27" s="387"/>
      <c r="AD27" s="387"/>
      <c r="AE27" s="387"/>
      <c r="AF27" s="387"/>
      <c r="AG27" s="388"/>
      <c r="AH27" s="389" t="s">
        <v>118</v>
      </c>
      <c r="AI27" s="390"/>
      <c r="AJ27" s="390"/>
      <c r="AK27" s="390"/>
      <c r="AL27" s="391"/>
      <c r="AM27" s="389" t="s">
        <v>118</v>
      </c>
      <c r="AN27" s="390"/>
      <c r="AO27" s="390"/>
      <c r="AP27" s="390"/>
      <c r="AQ27" s="390"/>
      <c r="AR27" s="391"/>
      <c r="AS27" s="389" t="s">
        <v>118</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10781</v>
      </c>
      <c r="BO27" s="417"/>
      <c r="BP27" s="417"/>
      <c r="BQ27" s="417"/>
      <c r="BR27" s="417"/>
      <c r="BS27" s="417"/>
      <c r="BT27" s="417"/>
      <c r="BU27" s="418"/>
      <c r="BV27" s="416">
        <v>10781</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1990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572852</v>
      </c>
      <c r="BO28" s="409"/>
      <c r="BP28" s="409"/>
      <c r="BQ28" s="409"/>
      <c r="BR28" s="409"/>
      <c r="BS28" s="409"/>
      <c r="BT28" s="409"/>
      <c r="BU28" s="410"/>
      <c r="BV28" s="408">
        <v>568243</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8</v>
      </c>
      <c r="M29" s="390"/>
      <c r="N29" s="390"/>
      <c r="O29" s="390"/>
      <c r="P29" s="391"/>
      <c r="Q29" s="389">
        <v>1800</v>
      </c>
      <c r="R29" s="390"/>
      <c r="S29" s="390"/>
      <c r="T29" s="390"/>
      <c r="U29" s="390"/>
      <c r="V29" s="391"/>
      <c r="W29" s="456"/>
      <c r="X29" s="457"/>
      <c r="Y29" s="458"/>
      <c r="Z29" s="386" t="s">
        <v>167</v>
      </c>
      <c r="AA29" s="387"/>
      <c r="AB29" s="387"/>
      <c r="AC29" s="387"/>
      <c r="AD29" s="387"/>
      <c r="AE29" s="387"/>
      <c r="AF29" s="387"/>
      <c r="AG29" s="388"/>
      <c r="AH29" s="389">
        <v>62</v>
      </c>
      <c r="AI29" s="390"/>
      <c r="AJ29" s="390"/>
      <c r="AK29" s="390"/>
      <c r="AL29" s="391"/>
      <c r="AM29" s="389">
        <v>187426</v>
      </c>
      <c r="AN29" s="390"/>
      <c r="AO29" s="390"/>
      <c r="AP29" s="390"/>
      <c r="AQ29" s="390"/>
      <c r="AR29" s="391"/>
      <c r="AS29" s="389">
        <v>3023</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124325</v>
      </c>
      <c r="BO29" s="414"/>
      <c r="BP29" s="414"/>
      <c r="BQ29" s="414"/>
      <c r="BR29" s="414"/>
      <c r="BS29" s="414"/>
      <c r="BT29" s="414"/>
      <c r="BU29" s="415"/>
      <c r="BV29" s="413">
        <v>123485</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95.2</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1419955</v>
      </c>
      <c r="BO30" s="417"/>
      <c r="BP30" s="417"/>
      <c r="BQ30" s="417"/>
      <c r="BR30" s="417"/>
      <c r="BS30" s="417"/>
      <c r="BT30" s="417"/>
      <c r="BU30" s="418"/>
      <c r="BV30" s="416">
        <v>1136722</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IF('各会計、関係団体の財政状況及び健全化判断比率'!B31="","",'各会計、関係団体の財政状況及び健全化判断比率'!B31)</f>
        <v>簡易水道特別会計</v>
      </c>
      <c r="BH34" s="372"/>
      <c r="BI34" s="372"/>
      <c r="BJ34" s="372"/>
      <c r="BK34" s="372"/>
      <c r="BL34" s="372"/>
      <c r="BM34" s="372"/>
      <c r="BN34" s="372"/>
      <c r="BO34" s="372"/>
      <c r="BP34" s="372"/>
      <c r="BQ34" s="372"/>
      <c r="BR34" s="372"/>
      <c r="BS34" s="372"/>
      <c r="BT34" s="372"/>
      <c r="BU34" s="372"/>
      <c r="BV34" s="165"/>
      <c r="BW34" s="373">
        <f>IF(BY34="","",MAX(C34:D43,U34:V43,AM34:AN43,BE34:BF43)+1)</f>
        <v>7</v>
      </c>
      <c r="BX34" s="373"/>
      <c r="BY34" s="372" t="str">
        <f>IF('各会計、関係団体の財政状況及び健全化判断比率'!B68="","",'各会計、関係団体の財政状況及び健全化判断比率'!B68)</f>
        <v>こうち人づくり広域連合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住宅新築資金等特別会計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8</v>
      </c>
      <c r="BX35" s="373"/>
      <c r="BY35" s="372" t="str">
        <f>IF('各会計、関係団体の財政状況及び健全化判断比率'!B69="","",'各会計、関係団体の財政状況及び健全化判断比率'!B69)</f>
        <v>高知県後期高齢者医療広域連合(一般会計)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9</v>
      </c>
      <c r="BX36" s="373"/>
      <c r="BY36" s="372" t="str">
        <f>IF('各会計、関係団体の財政状況及び健全化判断比率'!B70="","",'各会計、関係団体の財政状況及び健全化判断比率'!B70)</f>
        <v>高知県後期高齢者医療広域連合(後期高齢者医療特別会計)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10</v>
      </c>
      <c r="BX37" s="373"/>
      <c r="BY37" s="372" t="str">
        <f>IF('各会計、関係団体の財政状況及び健全化判断比率'!B71="","",'各会計、関係団体の財政状況及び健全化判断比率'!B71)</f>
        <v>高知県広域食肉センター事務組合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11</v>
      </c>
      <c r="BX38" s="373"/>
      <c r="BY38" s="372" t="str">
        <f>IF('各会計、関係団体の財政状況及び健全化判断比率'!B72="","",'各会計、関係団体の財政状況及び健全化判断比率'!B72)</f>
        <v>高知県市町村総合事務組合(一般会計)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12</v>
      </c>
      <c r="BX39" s="373"/>
      <c r="BY39" s="372" t="str">
        <f>IF('各会計、関係団体の財政状況及び健全化判断比率'!B73="","",'各会計、関係団体の財政状況及び健全化判断比率'!B73)</f>
        <v>高知県市町村総合事務組合(交通災害共済事業督特別事務組合)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13</v>
      </c>
      <c r="BX40" s="373"/>
      <c r="BY40" s="372" t="str">
        <f>IF('各会計、関係団体の財政状況及び健全化判断比率'!B74="","",'各会計、関係団体の財政状況及び健全化判断比率'!B74)</f>
        <v>高知県市町村総合事務組合(会館建設事業特別会計)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14</v>
      </c>
      <c r="BX41" s="373"/>
      <c r="BY41" s="372" t="str">
        <f>IF('各会計、関係団体の財政状況及び健全化判断比率'!B75="","",'各会計、関係団体の財政状況及び健全化判断比率'!B75)</f>
        <v>高知中央西部焼却処理事務組合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15</v>
      </c>
      <c r="BX42" s="373"/>
      <c r="BY42" s="372" t="str">
        <f>IF('各会計、関係団体の財政状況及び健全化判断比率'!B76="","",'各会計、関係団体の財政状況及び健全化判断比率'!B76)</f>
        <v>仁淀消防組合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16</v>
      </c>
      <c r="BX43" s="373"/>
      <c r="BY43" s="372" t="str">
        <f>IF('各会計、関係団体の財政状況及び健全化判断比率'!B77="","",'各会計、関係団体の財政状況及び健全化判断比率'!B77)</f>
        <v>仁淀川下流衛生事務組合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84" t="s">
        <v>522</v>
      </c>
      <c r="D34" s="1184"/>
      <c r="E34" s="1185"/>
      <c r="F34" s="32">
        <v>1.5</v>
      </c>
      <c r="G34" s="33">
        <v>4.2300000000000004</v>
      </c>
      <c r="H34" s="33">
        <v>1.54</v>
      </c>
      <c r="I34" s="33">
        <v>1.62</v>
      </c>
      <c r="J34" s="34">
        <v>1.1599999999999999</v>
      </c>
      <c r="K34" s="22"/>
      <c r="L34" s="22"/>
      <c r="M34" s="22"/>
      <c r="N34" s="22"/>
      <c r="O34" s="22"/>
      <c r="P34" s="22"/>
    </row>
    <row r="35" spans="1:16" ht="39" customHeight="1">
      <c r="A35" s="22"/>
      <c r="B35" s="35"/>
      <c r="C35" s="1178" t="s">
        <v>523</v>
      </c>
      <c r="D35" s="1179"/>
      <c r="E35" s="1180"/>
      <c r="F35" s="36">
        <v>0.66</v>
      </c>
      <c r="G35" s="37">
        <v>0.5</v>
      </c>
      <c r="H35" s="37">
        <v>0.39</v>
      </c>
      <c r="I35" s="37">
        <v>0.63</v>
      </c>
      <c r="J35" s="38">
        <v>0.97</v>
      </c>
      <c r="K35" s="22"/>
      <c r="L35" s="22"/>
      <c r="M35" s="22"/>
      <c r="N35" s="22"/>
      <c r="O35" s="22"/>
      <c r="P35" s="22"/>
    </row>
    <row r="36" spans="1:16" ht="39" customHeight="1">
      <c r="A36" s="22"/>
      <c r="B36" s="35"/>
      <c r="C36" s="1178" t="s">
        <v>524</v>
      </c>
      <c r="D36" s="1179"/>
      <c r="E36" s="1180"/>
      <c r="F36" s="36">
        <v>0.14000000000000001</v>
      </c>
      <c r="G36" s="37">
        <v>0.51</v>
      </c>
      <c r="H36" s="37">
        <v>0.21</v>
      </c>
      <c r="I36" s="37">
        <v>0</v>
      </c>
      <c r="J36" s="38">
        <v>0.15</v>
      </c>
      <c r="K36" s="22"/>
      <c r="L36" s="22"/>
      <c r="M36" s="22"/>
      <c r="N36" s="22"/>
      <c r="O36" s="22"/>
      <c r="P36" s="22"/>
    </row>
    <row r="37" spans="1:16" ht="39" customHeight="1">
      <c r="A37" s="22"/>
      <c r="B37" s="35"/>
      <c r="C37" s="1178" t="s">
        <v>525</v>
      </c>
      <c r="D37" s="1179"/>
      <c r="E37" s="1180"/>
      <c r="F37" s="36">
        <v>0.09</v>
      </c>
      <c r="G37" s="37">
        <v>0.11</v>
      </c>
      <c r="H37" s="37">
        <v>0.11</v>
      </c>
      <c r="I37" s="37">
        <v>0.08</v>
      </c>
      <c r="J37" s="38">
        <v>0.12</v>
      </c>
      <c r="K37" s="22"/>
      <c r="L37" s="22"/>
      <c r="M37" s="22"/>
      <c r="N37" s="22"/>
      <c r="O37" s="22"/>
      <c r="P37" s="22"/>
    </row>
    <row r="38" spans="1:16" ht="39" customHeight="1">
      <c r="A38" s="22"/>
      <c r="B38" s="35"/>
      <c r="C38" s="1178" t="s">
        <v>526</v>
      </c>
      <c r="D38" s="1179"/>
      <c r="E38" s="1180"/>
      <c r="F38" s="36">
        <v>0.03</v>
      </c>
      <c r="G38" s="37">
        <v>0</v>
      </c>
      <c r="H38" s="37">
        <v>0.08</v>
      </c>
      <c r="I38" s="37">
        <v>0</v>
      </c>
      <c r="J38" s="38">
        <v>0.06</v>
      </c>
      <c r="K38" s="22"/>
      <c r="L38" s="22"/>
      <c r="M38" s="22"/>
      <c r="N38" s="22"/>
      <c r="O38" s="22"/>
      <c r="P38" s="22"/>
    </row>
    <row r="39" spans="1:16" ht="39" customHeight="1">
      <c r="A39" s="22"/>
      <c r="B39" s="35"/>
      <c r="C39" s="1178" t="s">
        <v>527</v>
      </c>
      <c r="D39" s="1179"/>
      <c r="E39" s="1180"/>
      <c r="F39" s="36">
        <v>1.28</v>
      </c>
      <c r="G39" s="37">
        <v>0.6</v>
      </c>
      <c r="H39" s="37">
        <v>2.4</v>
      </c>
      <c r="I39" s="37">
        <v>0.01</v>
      </c>
      <c r="J39" s="38">
        <v>0.01</v>
      </c>
      <c r="K39" s="22"/>
      <c r="L39" s="22"/>
      <c r="M39" s="22"/>
      <c r="N39" s="22"/>
      <c r="O39" s="22"/>
      <c r="P39" s="22"/>
    </row>
    <row r="40" spans="1:16" ht="39" customHeight="1">
      <c r="A40" s="22"/>
      <c r="B40" s="35"/>
      <c r="C40" s="1178"/>
      <c r="D40" s="1179"/>
      <c r="E40" s="1180"/>
      <c r="F40" s="36"/>
      <c r="G40" s="37"/>
      <c r="H40" s="37"/>
      <c r="I40" s="37"/>
      <c r="J40" s="38"/>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528</v>
      </c>
      <c r="D42" s="1179"/>
      <c r="E42" s="1180"/>
      <c r="F42" s="36" t="s">
        <v>476</v>
      </c>
      <c r="G42" s="37" t="s">
        <v>476</v>
      </c>
      <c r="H42" s="37" t="s">
        <v>476</v>
      </c>
      <c r="I42" s="37" t="s">
        <v>476</v>
      </c>
      <c r="J42" s="38" t="s">
        <v>476</v>
      </c>
      <c r="K42" s="22"/>
      <c r="L42" s="22"/>
      <c r="M42" s="22"/>
      <c r="N42" s="22"/>
      <c r="O42" s="22"/>
      <c r="P42" s="22"/>
    </row>
    <row r="43" spans="1:16" ht="39" customHeight="1" thickBot="1">
      <c r="A43" s="22"/>
      <c r="B43" s="40"/>
      <c r="C43" s="1181" t="s">
        <v>529</v>
      </c>
      <c r="D43" s="1182"/>
      <c r="E43" s="1183"/>
      <c r="F43" s="41" t="s">
        <v>476</v>
      </c>
      <c r="G43" s="42" t="s">
        <v>476</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94" t="s">
        <v>11</v>
      </c>
      <c r="C45" s="1195"/>
      <c r="D45" s="58"/>
      <c r="E45" s="1200" t="s">
        <v>12</v>
      </c>
      <c r="F45" s="1200"/>
      <c r="G45" s="1200"/>
      <c r="H45" s="1200"/>
      <c r="I45" s="1200"/>
      <c r="J45" s="1201"/>
      <c r="K45" s="59">
        <v>407</v>
      </c>
      <c r="L45" s="60">
        <v>392</v>
      </c>
      <c r="M45" s="60">
        <v>386</v>
      </c>
      <c r="N45" s="60">
        <v>378</v>
      </c>
      <c r="O45" s="61">
        <v>397</v>
      </c>
      <c r="P45" s="48"/>
      <c r="Q45" s="48"/>
      <c r="R45" s="48"/>
      <c r="S45" s="48"/>
      <c r="T45" s="48"/>
      <c r="U45" s="48"/>
    </row>
    <row r="46" spans="1:21" ht="30.75" customHeight="1">
      <c r="A46" s="48"/>
      <c r="B46" s="1196"/>
      <c r="C46" s="1197"/>
      <c r="D46" s="62"/>
      <c r="E46" s="1188" t="s">
        <v>13</v>
      </c>
      <c r="F46" s="1188"/>
      <c r="G46" s="1188"/>
      <c r="H46" s="1188"/>
      <c r="I46" s="1188"/>
      <c r="J46" s="1189"/>
      <c r="K46" s="63" t="s">
        <v>476</v>
      </c>
      <c r="L46" s="64" t="s">
        <v>476</v>
      </c>
      <c r="M46" s="64" t="s">
        <v>476</v>
      </c>
      <c r="N46" s="64" t="s">
        <v>476</v>
      </c>
      <c r="O46" s="65" t="s">
        <v>476</v>
      </c>
      <c r="P46" s="48"/>
      <c r="Q46" s="48"/>
      <c r="R46" s="48"/>
      <c r="S46" s="48"/>
      <c r="T46" s="48"/>
      <c r="U46" s="48"/>
    </row>
    <row r="47" spans="1:21" ht="30.75" customHeight="1">
      <c r="A47" s="48"/>
      <c r="B47" s="1196"/>
      <c r="C47" s="1197"/>
      <c r="D47" s="62"/>
      <c r="E47" s="1188" t="s">
        <v>14</v>
      </c>
      <c r="F47" s="1188"/>
      <c r="G47" s="1188"/>
      <c r="H47" s="1188"/>
      <c r="I47" s="1188"/>
      <c r="J47" s="1189"/>
      <c r="K47" s="63" t="s">
        <v>476</v>
      </c>
      <c r="L47" s="64" t="s">
        <v>476</v>
      </c>
      <c r="M47" s="64" t="s">
        <v>476</v>
      </c>
      <c r="N47" s="64" t="s">
        <v>476</v>
      </c>
      <c r="O47" s="65" t="s">
        <v>476</v>
      </c>
      <c r="P47" s="48"/>
      <c r="Q47" s="48"/>
      <c r="R47" s="48"/>
      <c r="S47" s="48"/>
      <c r="T47" s="48"/>
      <c r="U47" s="48"/>
    </row>
    <row r="48" spans="1:21" ht="30.75" customHeight="1">
      <c r="A48" s="48"/>
      <c r="B48" s="1196"/>
      <c r="C48" s="1197"/>
      <c r="D48" s="62"/>
      <c r="E48" s="1188" t="s">
        <v>15</v>
      </c>
      <c r="F48" s="1188"/>
      <c r="G48" s="1188"/>
      <c r="H48" s="1188"/>
      <c r="I48" s="1188"/>
      <c r="J48" s="1189"/>
      <c r="K48" s="63">
        <v>35</v>
      </c>
      <c r="L48" s="64">
        <v>33</v>
      </c>
      <c r="M48" s="64">
        <v>33</v>
      </c>
      <c r="N48" s="64">
        <v>34</v>
      </c>
      <c r="O48" s="65">
        <v>34</v>
      </c>
      <c r="P48" s="48"/>
      <c r="Q48" s="48"/>
      <c r="R48" s="48"/>
      <c r="S48" s="48"/>
      <c r="T48" s="48"/>
      <c r="U48" s="48"/>
    </row>
    <row r="49" spans="1:21" ht="30.75" customHeight="1">
      <c r="A49" s="48"/>
      <c r="B49" s="1196"/>
      <c r="C49" s="1197"/>
      <c r="D49" s="62"/>
      <c r="E49" s="1188" t="s">
        <v>16</v>
      </c>
      <c r="F49" s="1188"/>
      <c r="G49" s="1188"/>
      <c r="H49" s="1188"/>
      <c r="I49" s="1188"/>
      <c r="J49" s="1189"/>
      <c r="K49" s="63">
        <v>51</v>
      </c>
      <c r="L49" s="64">
        <v>43</v>
      </c>
      <c r="M49" s="64">
        <v>41</v>
      </c>
      <c r="N49" s="64">
        <v>30</v>
      </c>
      <c r="O49" s="65">
        <v>26</v>
      </c>
      <c r="P49" s="48"/>
      <c r="Q49" s="48"/>
      <c r="R49" s="48"/>
      <c r="S49" s="48"/>
      <c r="T49" s="48"/>
      <c r="U49" s="48"/>
    </row>
    <row r="50" spans="1:21" ht="30.75" customHeight="1">
      <c r="A50" s="48"/>
      <c r="B50" s="1196"/>
      <c r="C50" s="1197"/>
      <c r="D50" s="62"/>
      <c r="E50" s="1188" t="s">
        <v>17</v>
      </c>
      <c r="F50" s="1188"/>
      <c r="G50" s="1188"/>
      <c r="H50" s="1188"/>
      <c r="I50" s="1188"/>
      <c r="J50" s="1189"/>
      <c r="K50" s="63">
        <v>4</v>
      </c>
      <c r="L50" s="64">
        <v>3</v>
      </c>
      <c r="M50" s="64">
        <v>3</v>
      </c>
      <c r="N50" s="64">
        <v>3</v>
      </c>
      <c r="O50" s="65">
        <v>15</v>
      </c>
      <c r="P50" s="48"/>
      <c r="Q50" s="48"/>
      <c r="R50" s="48"/>
      <c r="S50" s="48"/>
      <c r="T50" s="48"/>
      <c r="U50" s="48"/>
    </row>
    <row r="51" spans="1:21" ht="30.75" customHeight="1">
      <c r="A51" s="48"/>
      <c r="B51" s="1198"/>
      <c r="C51" s="1199"/>
      <c r="D51" s="66"/>
      <c r="E51" s="1188" t="s">
        <v>18</v>
      </c>
      <c r="F51" s="1188"/>
      <c r="G51" s="1188"/>
      <c r="H51" s="1188"/>
      <c r="I51" s="1188"/>
      <c r="J51" s="1189"/>
      <c r="K51" s="63" t="s">
        <v>476</v>
      </c>
      <c r="L51" s="64" t="s">
        <v>476</v>
      </c>
      <c r="M51" s="64" t="s">
        <v>476</v>
      </c>
      <c r="N51" s="64" t="s">
        <v>476</v>
      </c>
      <c r="O51" s="65" t="s">
        <v>476</v>
      </c>
      <c r="P51" s="48"/>
      <c r="Q51" s="48"/>
      <c r="R51" s="48"/>
      <c r="S51" s="48"/>
      <c r="T51" s="48"/>
      <c r="U51" s="48"/>
    </row>
    <row r="52" spans="1:21" ht="30.75" customHeight="1">
      <c r="A52" s="48"/>
      <c r="B52" s="1186" t="s">
        <v>19</v>
      </c>
      <c r="C52" s="1187"/>
      <c r="D52" s="66"/>
      <c r="E52" s="1188" t="s">
        <v>20</v>
      </c>
      <c r="F52" s="1188"/>
      <c r="G52" s="1188"/>
      <c r="H52" s="1188"/>
      <c r="I52" s="1188"/>
      <c r="J52" s="1189"/>
      <c r="K52" s="63">
        <v>326</v>
      </c>
      <c r="L52" s="64">
        <v>325</v>
      </c>
      <c r="M52" s="64">
        <v>335</v>
      </c>
      <c r="N52" s="64">
        <v>340</v>
      </c>
      <c r="O52" s="65">
        <v>325</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171</v>
      </c>
      <c r="L53" s="69">
        <v>146</v>
      </c>
      <c r="M53" s="69">
        <v>128</v>
      </c>
      <c r="N53" s="69">
        <v>105</v>
      </c>
      <c r="O53" s="70">
        <v>147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214" t="s">
        <v>24</v>
      </c>
      <c r="C41" s="1215"/>
      <c r="D41" s="81"/>
      <c r="E41" s="1216" t="s">
        <v>25</v>
      </c>
      <c r="F41" s="1216"/>
      <c r="G41" s="1216"/>
      <c r="H41" s="1217"/>
      <c r="I41" s="82">
        <v>3364</v>
      </c>
      <c r="J41" s="83">
        <v>3186</v>
      </c>
      <c r="K41" s="83">
        <v>3174</v>
      </c>
      <c r="L41" s="83">
        <v>3110</v>
      </c>
      <c r="M41" s="84">
        <v>3012</v>
      </c>
    </row>
    <row r="42" spans="2:13" ht="27.75" customHeight="1">
      <c r="B42" s="1204"/>
      <c r="C42" s="1205"/>
      <c r="D42" s="85"/>
      <c r="E42" s="1208" t="s">
        <v>26</v>
      </c>
      <c r="F42" s="1208"/>
      <c r="G42" s="1208"/>
      <c r="H42" s="1209"/>
      <c r="I42" s="86">
        <v>8</v>
      </c>
      <c r="J42" s="87">
        <v>6</v>
      </c>
      <c r="K42" s="87">
        <v>3</v>
      </c>
      <c r="L42" s="87">
        <v>51</v>
      </c>
      <c r="M42" s="88">
        <v>77</v>
      </c>
    </row>
    <row r="43" spans="2:13" ht="27.75" customHeight="1">
      <c r="B43" s="1204"/>
      <c r="C43" s="1205"/>
      <c r="D43" s="85"/>
      <c r="E43" s="1208" t="s">
        <v>27</v>
      </c>
      <c r="F43" s="1208"/>
      <c r="G43" s="1208"/>
      <c r="H43" s="1209"/>
      <c r="I43" s="86">
        <v>495</v>
      </c>
      <c r="J43" s="87">
        <v>481</v>
      </c>
      <c r="K43" s="87">
        <v>483</v>
      </c>
      <c r="L43" s="87">
        <v>470</v>
      </c>
      <c r="M43" s="88">
        <v>452</v>
      </c>
    </row>
    <row r="44" spans="2:13" ht="27.75" customHeight="1">
      <c r="B44" s="1204"/>
      <c r="C44" s="1205"/>
      <c r="D44" s="85"/>
      <c r="E44" s="1208" t="s">
        <v>28</v>
      </c>
      <c r="F44" s="1208"/>
      <c r="G44" s="1208"/>
      <c r="H44" s="1209"/>
      <c r="I44" s="86">
        <v>149</v>
      </c>
      <c r="J44" s="87">
        <v>192</v>
      </c>
      <c r="K44" s="87">
        <v>164</v>
      </c>
      <c r="L44" s="87">
        <v>148</v>
      </c>
      <c r="M44" s="88">
        <v>133</v>
      </c>
    </row>
    <row r="45" spans="2:13" ht="27.75" customHeight="1">
      <c r="B45" s="1204"/>
      <c r="C45" s="1205"/>
      <c r="D45" s="85"/>
      <c r="E45" s="1208" t="s">
        <v>29</v>
      </c>
      <c r="F45" s="1208"/>
      <c r="G45" s="1208"/>
      <c r="H45" s="1209"/>
      <c r="I45" s="86">
        <v>437</v>
      </c>
      <c r="J45" s="87">
        <v>455</v>
      </c>
      <c r="K45" s="87">
        <v>411</v>
      </c>
      <c r="L45" s="87">
        <v>376</v>
      </c>
      <c r="M45" s="88">
        <v>312</v>
      </c>
    </row>
    <row r="46" spans="2:13" ht="27.75" customHeight="1">
      <c r="B46" s="1204"/>
      <c r="C46" s="1205"/>
      <c r="D46" s="85"/>
      <c r="E46" s="1208" t="s">
        <v>30</v>
      </c>
      <c r="F46" s="1208"/>
      <c r="G46" s="1208"/>
      <c r="H46" s="1209"/>
      <c r="I46" s="86" t="s">
        <v>476</v>
      </c>
      <c r="J46" s="87" t="s">
        <v>476</v>
      </c>
      <c r="K46" s="87" t="s">
        <v>476</v>
      </c>
      <c r="L46" s="87" t="s">
        <v>476</v>
      </c>
      <c r="M46" s="88" t="s">
        <v>476</v>
      </c>
    </row>
    <row r="47" spans="2:13" ht="27.75" customHeight="1">
      <c r="B47" s="1204"/>
      <c r="C47" s="1205"/>
      <c r="D47" s="85"/>
      <c r="E47" s="1208" t="s">
        <v>31</v>
      </c>
      <c r="F47" s="1208"/>
      <c r="G47" s="1208"/>
      <c r="H47" s="1209"/>
      <c r="I47" s="86" t="s">
        <v>476</v>
      </c>
      <c r="J47" s="87" t="s">
        <v>476</v>
      </c>
      <c r="K47" s="87" t="s">
        <v>476</v>
      </c>
      <c r="L47" s="87" t="s">
        <v>476</v>
      </c>
      <c r="M47" s="88" t="s">
        <v>476</v>
      </c>
    </row>
    <row r="48" spans="2:13" ht="27.75" customHeight="1">
      <c r="B48" s="1206"/>
      <c r="C48" s="1207"/>
      <c r="D48" s="85"/>
      <c r="E48" s="1208" t="s">
        <v>32</v>
      </c>
      <c r="F48" s="1208"/>
      <c r="G48" s="1208"/>
      <c r="H48" s="1209"/>
      <c r="I48" s="86" t="s">
        <v>476</v>
      </c>
      <c r="J48" s="87" t="s">
        <v>476</v>
      </c>
      <c r="K48" s="87">
        <v>2</v>
      </c>
      <c r="L48" s="87" t="s">
        <v>476</v>
      </c>
      <c r="M48" s="88" t="s">
        <v>476</v>
      </c>
    </row>
    <row r="49" spans="2:13" ht="27.75" customHeight="1">
      <c r="B49" s="1202" t="s">
        <v>33</v>
      </c>
      <c r="C49" s="1203"/>
      <c r="D49" s="89"/>
      <c r="E49" s="1208" t="s">
        <v>34</v>
      </c>
      <c r="F49" s="1208"/>
      <c r="G49" s="1208"/>
      <c r="H49" s="1209"/>
      <c r="I49" s="86">
        <v>1392</v>
      </c>
      <c r="J49" s="87">
        <v>1582</v>
      </c>
      <c r="K49" s="87">
        <v>1826</v>
      </c>
      <c r="L49" s="87">
        <v>1932</v>
      </c>
      <c r="M49" s="88">
        <v>2196</v>
      </c>
    </row>
    <row r="50" spans="2:13" ht="27.75" customHeight="1">
      <c r="B50" s="1204"/>
      <c r="C50" s="1205"/>
      <c r="D50" s="85"/>
      <c r="E50" s="1208" t="s">
        <v>35</v>
      </c>
      <c r="F50" s="1208"/>
      <c r="G50" s="1208"/>
      <c r="H50" s="1209"/>
      <c r="I50" s="86">
        <v>129</v>
      </c>
      <c r="J50" s="87">
        <v>105</v>
      </c>
      <c r="K50" s="87">
        <v>70</v>
      </c>
      <c r="L50" s="87">
        <v>64</v>
      </c>
      <c r="M50" s="88">
        <v>51</v>
      </c>
    </row>
    <row r="51" spans="2:13" ht="27.75" customHeight="1">
      <c r="B51" s="1206"/>
      <c r="C51" s="1207"/>
      <c r="D51" s="85"/>
      <c r="E51" s="1208" t="s">
        <v>36</v>
      </c>
      <c r="F51" s="1208"/>
      <c r="G51" s="1208"/>
      <c r="H51" s="1209"/>
      <c r="I51" s="86">
        <v>2984</v>
      </c>
      <c r="J51" s="87">
        <v>2908</v>
      </c>
      <c r="K51" s="87">
        <v>2865</v>
      </c>
      <c r="L51" s="87">
        <v>2764</v>
      </c>
      <c r="M51" s="88">
        <v>2754</v>
      </c>
    </row>
    <row r="52" spans="2:13" ht="27.75" customHeight="1" thickBot="1">
      <c r="B52" s="1210" t="s">
        <v>37</v>
      </c>
      <c r="C52" s="1211"/>
      <c r="D52" s="90"/>
      <c r="E52" s="1212" t="s">
        <v>38</v>
      </c>
      <c r="F52" s="1212"/>
      <c r="G52" s="1212"/>
      <c r="H52" s="1213"/>
      <c r="I52" s="91">
        <v>-53</v>
      </c>
      <c r="J52" s="92">
        <v>-276</v>
      </c>
      <c r="K52" s="92">
        <v>-526</v>
      </c>
      <c r="L52" s="92">
        <v>-605</v>
      </c>
      <c r="M52" s="93">
        <v>-1015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543</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543</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544</v>
      </c>
      <c r="C41" s="246"/>
      <c r="D41" s="246"/>
      <c r="E41" s="246"/>
      <c r="F41" s="246"/>
      <c r="G41" s="246"/>
      <c r="H41" s="246"/>
      <c r="I41" s="246"/>
      <c r="J41" s="246"/>
      <c r="K41" s="246"/>
      <c r="L41" s="246"/>
      <c r="M41" s="246"/>
      <c r="N41" s="246"/>
      <c r="O41" s="246"/>
      <c r="P41" s="247"/>
    </row>
    <row r="42" spans="2:17">
      <c r="B42" s="248"/>
      <c r="C42" s="244"/>
      <c r="D42" s="244"/>
      <c r="E42" s="244"/>
      <c r="F42" s="244"/>
      <c r="G42" s="351" t="s">
        <v>545</v>
      </c>
      <c r="I42" s="352"/>
      <c r="J42" s="352"/>
      <c r="K42" s="352"/>
      <c r="L42" s="244"/>
      <c r="M42" s="244"/>
      <c r="N42" s="244"/>
      <c r="O42" s="244"/>
    </row>
    <row r="43" spans="2:17">
      <c r="B43" s="248"/>
      <c r="C43" s="244"/>
      <c r="D43" s="244"/>
      <c r="E43" s="244"/>
      <c r="F43" s="244"/>
      <c r="G43" s="1254"/>
      <c r="H43" s="1231"/>
      <c r="I43" s="1231"/>
      <c r="J43" s="1231"/>
      <c r="K43" s="1231"/>
      <c r="L43" s="1231"/>
      <c r="M43" s="1231"/>
      <c r="N43" s="1231"/>
      <c r="O43" s="1232"/>
    </row>
    <row r="44" spans="2:17">
      <c r="B44" s="248"/>
      <c r="C44" s="244"/>
      <c r="D44" s="244"/>
      <c r="E44" s="244"/>
      <c r="F44" s="244"/>
      <c r="G44" s="1233"/>
      <c r="H44" s="1234"/>
      <c r="I44" s="1234"/>
      <c r="J44" s="1234"/>
      <c r="K44" s="1234"/>
      <c r="L44" s="1234"/>
      <c r="M44" s="1234"/>
      <c r="N44" s="1234"/>
      <c r="O44" s="1235"/>
    </row>
    <row r="45" spans="2:17">
      <c r="B45" s="248"/>
      <c r="C45" s="244"/>
      <c r="D45" s="244"/>
      <c r="E45" s="244"/>
      <c r="F45" s="244"/>
      <c r="G45" s="1233"/>
      <c r="H45" s="1234"/>
      <c r="I45" s="1234"/>
      <c r="J45" s="1234"/>
      <c r="K45" s="1234"/>
      <c r="L45" s="1234"/>
      <c r="M45" s="1234"/>
      <c r="N45" s="1234"/>
      <c r="O45" s="1235"/>
    </row>
    <row r="46" spans="2:17">
      <c r="B46" s="248"/>
      <c r="C46" s="244"/>
      <c r="D46" s="244"/>
      <c r="E46" s="244"/>
      <c r="F46" s="244"/>
      <c r="G46" s="1233"/>
      <c r="H46" s="1234"/>
      <c r="I46" s="1234"/>
      <c r="J46" s="1234"/>
      <c r="K46" s="1234"/>
      <c r="L46" s="1234"/>
      <c r="M46" s="1234"/>
      <c r="N46" s="1234"/>
      <c r="O46" s="1235"/>
    </row>
    <row r="47" spans="2:17">
      <c r="B47" s="248"/>
      <c r="C47" s="244"/>
      <c r="D47" s="244"/>
      <c r="E47" s="244"/>
      <c r="F47" s="244"/>
      <c r="G47" s="1236"/>
      <c r="H47" s="1237"/>
      <c r="I47" s="1237"/>
      <c r="J47" s="1237"/>
      <c r="K47" s="1237"/>
      <c r="L47" s="1237"/>
      <c r="M47" s="1237"/>
      <c r="N47" s="1237"/>
      <c r="O47" s="1238"/>
    </row>
    <row r="48" spans="2:17">
      <c r="B48" s="248"/>
      <c r="C48" s="244"/>
      <c r="D48" s="244"/>
      <c r="E48" s="244"/>
      <c r="F48" s="244"/>
      <c r="G48" s="244"/>
      <c r="H48" s="353"/>
      <c r="I48" s="353"/>
      <c r="J48" s="353"/>
    </row>
    <row r="49" spans="1:17">
      <c r="B49" s="248"/>
      <c r="C49" s="244"/>
      <c r="D49" s="244"/>
      <c r="E49" s="244"/>
      <c r="F49" s="244"/>
      <c r="G49" s="243" t="s">
        <v>546</v>
      </c>
    </row>
    <row r="50" spans="1:17">
      <c r="B50" s="248"/>
      <c r="C50" s="244"/>
      <c r="D50" s="244"/>
      <c r="E50" s="244"/>
      <c r="F50" s="244"/>
      <c r="G50" s="1239"/>
      <c r="H50" s="1240"/>
      <c r="I50" s="1240"/>
      <c r="J50" s="1241"/>
      <c r="K50" s="354" t="s">
        <v>516</v>
      </c>
      <c r="L50" s="354" t="s">
        <v>517</v>
      </c>
      <c r="M50" s="354" t="s">
        <v>518</v>
      </c>
      <c r="N50" s="354" t="s">
        <v>519</v>
      </c>
      <c r="O50" s="354" t="s">
        <v>520</v>
      </c>
    </row>
    <row r="51" spans="1:17">
      <c r="B51" s="248"/>
      <c r="C51" s="244"/>
      <c r="D51" s="244"/>
      <c r="E51" s="244"/>
      <c r="F51" s="244"/>
      <c r="G51" s="1242" t="s">
        <v>547</v>
      </c>
      <c r="H51" s="1243"/>
      <c r="I51" s="1248" t="s">
        <v>548</v>
      </c>
      <c r="J51" s="1248"/>
      <c r="K51" s="1252"/>
      <c r="L51" s="1252"/>
      <c r="M51" s="1252"/>
      <c r="N51" s="1252"/>
      <c r="O51" s="1252"/>
    </row>
    <row r="52" spans="1:17">
      <c r="B52" s="248"/>
      <c r="C52" s="244"/>
      <c r="D52" s="244"/>
      <c r="E52" s="244"/>
      <c r="F52" s="244"/>
      <c r="G52" s="1244"/>
      <c r="H52" s="1245"/>
      <c r="I52" s="1249"/>
      <c r="J52" s="1249"/>
      <c r="K52" s="1218"/>
      <c r="L52" s="1218"/>
      <c r="M52" s="1218"/>
      <c r="N52" s="1218"/>
      <c r="O52" s="1218"/>
    </row>
    <row r="53" spans="1:17">
      <c r="A53" s="355"/>
      <c r="B53" s="248"/>
      <c r="C53" s="244"/>
      <c r="D53" s="244"/>
      <c r="E53" s="244"/>
      <c r="F53" s="244"/>
      <c r="G53" s="1244"/>
      <c r="H53" s="1245"/>
      <c r="I53" s="1228" t="s">
        <v>549</v>
      </c>
      <c r="J53" s="1228"/>
      <c r="K53" s="1253"/>
      <c r="L53" s="1253"/>
      <c r="M53" s="1253"/>
      <c r="N53" s="1253"/>
      <c r="O53" s="1253"/>
    </row>
    <row r="54" spans="1:17">
      <c r="A54" s="355"/>
      <c r="B54" s="248"/>
      <c r="C54" s="244"/>
      <c r="D54" s="244"/>
      <c r="E54" s="244"/>
      <c r="F54" s="244"/>
      <c r="G54" s="1246"/>
      <c r="H54" s="1247"/>
      <c r="I54" s="1228"/>
      <c r="J54" s="1228"/>
      <c r="K54" s="1251"/>
      <c r="L54" s="1251"/>
      <c r="M54" s="1251"/>
      <c r="N54" s="1251"/>
      <c r="O54" s="1251"/>
    </row>
    <row r="55" spans="1:17">
      <c r="A55" s="355"/>
      <c r="B55" s="248"/>
      <c r="C55" s="244"/>
      <c r="D55" s="244"/>
      <c r="E55" s="244"/>
      <c r="F55" s="244"/>
      <c r="G55" s="1222" t="s">
        <v>550</v>
      </c>
      <c r="H55" s="1223"/>
      <c r="I55" s="1228" t="s">
        <v>548</v>
      </c>
      <c r="J55" s="1228"/>
      <c r="K55" s="1252"/>
      <c r="L55" s="1252"/>
      <c r="M55" s="1252"/>
      <c r="N55" s="1252"/>
      <c r="O55" s="1252"/>
    </row>
    <row r="56" spans="1:17">
      <c r="A56" s="355"/>
      <c r="B56" s="248"/>
      <c r="C56" s="244"/>
      <c r="D56" s="244"/>
      <c r="E56" s="244"/>
      <c r="F56" s="244"/>
      <c r="G56" s="1224"/>
      <c r="H56" s="1225"/>
      <c r="I56" s="1228"/>
      <c r="J56" s="1228"/>
      <c r="K56" s="1218"/>
      <c r="L56" s="1218"/>
      <c r="M56" s="1218"/>
      <c r="N56" s="1218"/>
      <c r="O56" s="1218"/>
    </row>
    <row r="57" spans="1:17" s="355" customFormat="1">
      <c r="B57" s="356"/>
      <c r="C57" s="352"/>
      <c r="D57" s="352"/>
      <c r="E57" s="352"/>
      <c r="F57" s="352"/>
      <c r="G57" s="1224"/>
      <c r="H57" s="1225"/>
      <c r="I57" s="1220" t="s">
        <v>551</v>
      </c>
      <c r="J57" s="1220"/>
      <c r="K57" s="1253"/>
      <c r="L57" s="1253"/>
      <c r="M57" s="1253"/>
      <c r="N57" s="1253"/>
      <c r="O57" s="1253"/>
      <c r="P57" s="357"/>
      <c r="Q57" s="356"/>
    </row>
    <row r="58" spans="1:17" s="355" customFormat="1">
      <c r="A58" s="243"/>
      <c r="B58" s="356"/>
      <c r="C58" s="352"/>
      <c r="D58" s="352"/>
      <c r="E58" s="352"/>
      <c r="F58" s="352"/>
      <c r="G58" s="1226"/>
      <c r="H58" s="1227"/>
      <c r="I58" s="1220"/>
      <c r="J58" s="1220"/>
      <c r="K58" s="1251"/>
      <c r="L58" s="1251"/>
      <c r="M58" s="1251"/>
      <c r="N58" s="1251"/>
      <c r="O58" s="1251"/>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552</v>
      </c>
      <c r="C63" s="244"/>
      <c r="D63" s="244"/>
      <c r="E63" s="244"/>
      <c r="F63" s="244"/>
      <c r="G63" s="244"/>
      <c r="H63" s="244"/>
      <c r="I63" s="244"/>
      <c r="J63" s="244"/>
      <c r="K63" s="244"/>
      <c r="L63" s="244"/>
      <c r="M63" s="244"/>
      <c r="N63" s="244"/>
      <c r="O63" s="244"/>
    </row>
    <row r="64" spans="1:17">
      <c r="B64" s="248"/>
      <c r="C64" s="244"/>
      <c r="D64" s="244"/>
      <c r="E64" s="244"/>
      <c r="F64" s="244"/>
      <c r="G64" s="351" t="s">
        <v>545</v>
      </c>
      <c r="I64" s="352"/>
      <c r="J64" s="352"/>
      <c r="K64" s="352"/>
      <c r="L64" s="244"/>
      <c r="M64" s="244"/>
      <c r="N64" s="244"/>
      <c r="O64" s="244"/>
    </row>
    <row r="65" spans="2:30">
      <c r="B65" s="248"/>
      <c r="C65" s="244"/>
      <c r="D65" s="244"/>
      <c r="E65" s="244"/>
      <c r="F65" s="244"/>
      <c r="G65" s="1230" t="s">
        <v>555</v>
      </c>
      <c r="H65" s="1231"/>
      <c r="I65" s="1231"/>
      <c r="J65" s="1231"/>
      <c r="K65" s="1231"/>
      <c r="L65" s="1231"/>
      <c r="M65" s="1231"/>
      <c r="N65" s="1231"/>
      <c r="O65" s="1232"/>
    </row>
    <row r="66" spans="2:30">
      <c r="B66" s="248"/>
      <c r="C66" s="244"/>
      <c r="D66" s="244"/>
      <c r="E66" s="244"/>
      <c r="F66" s="244"/>
      <c r="G66" s="1233"/>
      <c r="H66" s="1234"/>
      <c r="I66" s="1234"/>
      <c r="J66" s="1234"/>
      <c r="K66" s="1234"/>
      <c r="L66" s="1234"/>
      <c r="M66" s="1234"/>
      <c r="N66" s="1234"/>
      <c r="O66" s="1235"/>
    </row>
    <row r="67" spans="2:30">
      <c r="B67" s="248"/>
      <c r="C67" s="244"/>
      <c r="D67" s="244"/>
      <c r="E67" s="244"/>
      <c r="F67" s="244"/>
      <c r="G67" s="1233"/>
      <c r="H67" s="1234"/>
      <c r="I67" s="1234"/>
      <c r="J67" s="1234"/>
      <c r="K67" s="1234"/>
      <c r="L67" s="1234"/>
      <c r="M67" s="1234"/>
      <c r="N67" s="1234"/>
      <c r="O67" s="1235"/>
    </row>
    <row r="68" spans="2:30">
      <c r="B68" s="248"/>
      <c r="C68" s="244"/>
      <c r="D68" s="244"/>
      <c r="E68" s="244"/>
      <c r="F68" s="244"/>
      <c r="G68" s="1233"/>
      <c r="H68" s="1234"/>
      <c r="I68" s="1234"/>
      <c r="J68" s="1234"/>
      <c r="K68" s="1234"/>
      <c r="L68" s="1234"/>
      <c r="M68" s="1234"/>
      <c r="N68" s="1234"/>
      <c r="O68" s="1235"/>
    </row>
    <row r="69" spans="2:30">
      <c r="B69" s="248"/>
      <c r="C69" s="244"/>
      <c r="D69" s="244"/>
      <c r="E69" s="244"/>
      <c r="F69" s="244"/>
      <c r="G69" s="1236"/>
      <c r="H69" s="1237"/>
      <c r="I69" s="1237"/>
      <c r="J69" s="1237"/>
      <c r="K69" s="1237"/>
      <c r="L69" s="1237"/>
      <c r="M69" s="1237"/>
      <c r="N69" s="1237"/>
      <c r="O69" s="1238"/>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553</v>
      </c>
      <c r="I71" s="368"/>
      <c r="J71" s="364"/>
      <c r="K71" s="364"/>
      <c r="L71" s="365"/>
      <c r="M71" s="364"/>
      <c r="N71" s="365"/>
      <c r="O71" s="366"/>
    </row>
    <row r="72" spans="2:30">
      <c r="B72" s="248"/>
      <c r="C72" s="244"/>
      <c r="D72" s="244"/>
      <c r="E72" s="244"/>
      <c r="F72" s="244"/>
      <c r="G72" s="1239"/>
      <c r="H72" s="1240"/>
      <c r="I72" s="1240"/>
      <c r="J72" s="1241"/>
      <c r="K72" s="354" t="s">
        <v>516</v>
      </c>
      <c r="L72" s="354" t="s">
        <v>517</v>
      </c>
      <c r="M72" s="354" t="s">
        <v>518</v>
      </c>
      <c r="N72" s="354" t="s">
        <v>519</v>
      </c>
      <c r="O72" s="354" t="s">
        <v>520</v>
      </c>
    </row>
    <row r="73" spans="2:30">
      <c r="B73" s="248"/>
      <c r="C73" s="244"/>
      <c r="D73" s="244"/>
      <c r="E73" s="244"/>
      <c r="F73" s="244"/>
      <c r="G73" s="1242" t="s">
        <v>547</v>
      </c>
      <c r="H73" s="1243"/>
      <c r="I73" s="1248" t="s">
        <v>548</v>
      </c>
      <c r="J73" s="1248"/>
      <c r="K73" s="1229"/>
      <c r="L73" s="1229"/>
      <c r="M73" s="1218"/>
      <c r="N73" s="1218"/>
      <c r="O73" s="1218"/>
      <c r="S73" s="243">
        <v>9.9</v>
      </c>
    </row>
    <row r="74" spans="2:30">
      <c r="B74" s="248"/>
      <c r="C74" s="244"/>
      <c r="D74" s="244"/>
      <c r="E74" s="244"/>
      <c r="F74" s="244"/>
      <c r="G74" s="1244"/>
      <c r="H74" s="1245"/>
      <c r="I74" s="1249"/>
      <c r="J74" s="1249"/>
      <c r="K74" s="1229"/>
      <c r="L74" s="1229"/>
      <c r="M74" s="1218"/>
      <c r="N74" s="1218"/>
      <c r="O74" s="1218"/>
    </row>
    <row r="75" spans="2:30">
      <c r="B75" s="248"/>
      <c r="C75" s="244"/>
      <c r="D75" s="244"/>
      <c r="E75" s="244"/>
      <c r="F75" s="244"/>
      <c r="G75" s="1244"/>
      <c r="H75" s="1245"/>
      <c r="I75" s="1228" t="s">
        <v>554</v>
      </c>
      <c r="J75" s="1228"/>
      <c r="K75" s="1250">
        <v>11.2</v>
      </c>
      <c r="L75" s="1250">
        <v>9.6</v>
      </c>
      <c r="M75" s="1250">
        <v>8.6</v>
      </c>
      <c r="N75" s="1250">
        <v>7.4</v>
      </c>
      <c r="O75" s="1250">
        <v>7.4</v>
      </c>
      <c r="U75" s="243">
        <v>81.2</v>
      </c>
      <c r="W75" s="243">
        <v>87.2</v>
      </c>
      <c r="Y75" s="243">
        <v>99.8</v>
      </c>
      <c r="AA75" s="243">
        <v>109.5</v>
      </c>
      <c r="AC75" s="243">
        <v>115.2</v>
      </c>
    </row>
    <row r="76" spans="2:30">
      <c r="B76" s="248"/>
      <c r="C76" s="244"/>
      <c r="D76" s="244"/>
      <c r="E76" s="244"/>
      <c r="F76" s="244"/>
      <c r="G76" s="1246"/>
      <c r="H76" s="1247"/>
      <c r="I76" s="1228"/>
      <c r="J76" s="1228"/>
      <c r="K76" s="1251"/>
      <c r="L76" s="1251"/>
      <c r="M76" s="1251"/>
      <c r="N76" s="1251"/>
      <c r="O76" s="1251"/>
    </row>
    <row r="77" spans="2:30">
      <c r="B77" s="248"/>
      <c r="C77" s="244"/>
      <c r="D77" s="244"/>
      <c r="E77" s="244"/>
      <c r="F77" s="244"/>
      <c r="G77" s="1222" t="s">
        <v>550</v>
      </c>
      <c r="H77" s="1223"/>
      <c r="I77" s="1228" t="s">
        <v>548</v>
      </c>
      <c r="J77" s="1228"/>
      <c r="K77" s="1229">
        <v>38.6</v>
      </c>
      <c r="L77" s="1229">
        <v>28.4</v>
      </c>
      <c r="M77" s="1218">
        <v>20.5</v>
      </c>
      <c r="N77" s="1218">
        <v>17.899999999999999</v>
      </c>
      <c r="O77" s="1218">
        <v>27</v>
      </c>
      <c r="R77" s="243">
        <v>12.3</v>
      </c>
      <c r="T77" s="243">
        <v>11.1</v>
      </c>
    </row>
    <row r="78" spans="2:30">
      <c r="B78" s="248"/>
      <c r="C78" s="244"/>
      <c r="D78" s="244"/>
      <c r="E78" s="244"/>
      <c r="F78" s="244"/>
      <c r="G78" s="1224"/>
      <c r="H78" s="1225"/>
      <c r="I78" s="1228"/>
      <c r="J78" s="1228"/>
      <c r="K78" s="1229"/>
      <c r="L78" s="1229"/>
      <c r="M78" s="1218"/>
      <c r="N78" s="1218"/>
      <c r="O78" s="1218"/>
    </row>
    <row r="79" spans="2:30">
      <c r="B79" s="248"/>
      <c r="C79" s="244"/>
      <c r="D79" s="244"/>
      <c r="E79" s="244"/>
      <c r="F79" s="244"/>
      <c r="G79" s="1224"/>
      <c r="H79" s="1225"/>
      <c r="I79" s="1219" t="s">
        <v>554</v>
      </c>
      <c r="J79" s="1220"/>
      <c r="K79" s="1221">
        <v>12.6</v>
      </c>
      <c r="L79" s="1221">
        <v>11.4</v>
      </c>
      <c r="M79" s="1221">
        <v>10.5</v>
      </c>
      <c r="N79" s="1221">
        <v>9.5</v>
      </c>
      <c r="O79" s="1221">
        <v>8.6999999999999993</v>
      </c>
      <c r="V79" s="243">
        <v>53.5</v>
      </c>
      <c r="X79" s="243">
        <v>48.2</v>
      </c>
      <c r="Z79" s="243">
        <v>34.200000000000003</v>
      </c>
      <c r="AB79" s="243">
        <v>30.3</v>
      </c>
      <c r="AD79" s="243">
        <v>28.9</v>
      </c>
    </row>
    <row r="80" spans="2:30">
      <c r="B80" s="248"/>
      <c r="C80" s="244"/>
      <c r="D80" s="244"/>
      <c r="E80" s="244"/>
      <c r="F80" s="244"/>
      <c r="G80" s="1226"/>
      <c r="H80" s="1227"/>
      <c r="I80" s="1220"/>
      <c r="J80" s="1220"/>
      <c r="K80" s="1221"/>
      <c r="L80" s="1221"/>
      <c r="M80" s="1221"/>
      <c r="N80" s="1221"/>
      <c r="O80" s="122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143059</v>
      </c>
      <c r="E3" s="116"/>
      <c r="F3" s="117">
        <v>92021</v>
      </c>
      <c r="G3" s="118"/>
      <c r="H3" s="119"/>
    </row>
    <row r="4" spans="1:8">
      <c r="A4" s="120"/>
      <c r="B4" s="121"/>
      <c r="C4" s="122"/>
      <c r="D4" s="123">
        <v>63421</v>
      </c>
      <c r="E4" s="124"/>
      <c r="F4" s="125">
        <v>52579</v>
      </c>
      <c r="G4" s="126"/>
      <c r="H4" s="127"/>
    </row>
    <row r="5" spans="1:8">
      <c r="A5" s="108" t="s">
        <v>510</v>
      </c>
      <c r="B5" s="113"/>
      <c r="C5" s="114"/>
      <c r="D5" s="115">
        <v>128460</v>
      </c>
      <c r="E5" s="116"/>
      <c r="F5" s="117">
        <v>94828</v>
      </c>
      <c r="G5" s="118"/>
      <c r="H5" s="119"/>
    </row>
    <row r="6" spans="1:8">
      <c r="A6" s="120"/>
      <c r="B6" s="121"/>
      <c r="C6" s="122"/>
      <c r="D6" s="123">
        <v>75716</v>
      </c>
      <c r="E6" s="124"/>
      <c r="F6" s="125">
        <v>55133</v>
      </c>
      <c r="G6" s="126"/>
      <c r="H6" s="127"/>
    </row>
    <row r="7" spans="1:8">
      <c r="A7" s="108" t="s">
        <v>511</v>
      </c>
      <c r="B7" s="113"/>
      <c r="C7" s="114"/>
      <c r="D7" s="115">
        <v>110057</v>
      </c>
      <c r="E7" s="116"/>
      <c r="F7" s="117">
        <v>119674</v>
      </c>
      <c r="G7" s="118"/>
      <c r="H7" s="119"/>
    </row>
    <row r="8" spans="1:8">
      <c r="A8" s="120"/>
      <c r="B8" s="121"/>
      <c r="C8" s="122"/>
      <c r="D8" s="123">
        <v>40787</v>
      </c>
      <c r="E8" s="124"/>
      <c r="F8" s="125">
        <v>57803</v>
      </c>
      <c r="G8" s="126"/>
      <c r="H8" s="127"/>
    </row>
    <row r="9" spans="1:8">
      <c r="A9" s="108" t="s">
        <v>512</v>
      </c>
      <c r="B9" s="113"/>
      <c r="C9" s="114"/>
      <c r="D9" s="115">
        <v>128267</v>
      </c>
      <c r="E9" s="116"/>
      <c r="F9" s="117">
        <v>119685</v>
      </c>
      <c r="G9" s="118"/>
      <c r="H9" s="119"/>
    </row>
    <row r="10" spans="1:8">
      <c r="A10" s="120"/>
      <c r="B10" s="121"/>
      <c r="C10" s="122"/>
      <c r="D10" s="123">
        <v>78281</v>
      </c>
      <c r="E10" s="124"/>
      <c r="F10" s="125">
        <v>68464</v>
      </c>
      <c r="G10" s="126"/>
      <c r="H10" s="127"/>
    </row>
    <row r="11" spans="1:8">
      <c r="A11" s="108" t="s">
        <v>513</v>
      </c>
      <c r="B11" s="113"/>
      <c r="C11" s="114"/>
      <c r="D11" s="115">
        <v>116177</v>
      </c>
      <c r="E11" s="116"/>
      <c r="F11" s="117">
        <v>109920</v>
      </c>
      <c r="G11" s="118"/>
      <c r="H11" s="119"/>
    </row>
    <row r="12" spans="1:8">
      <c r="A12" s="120"/>
      <c r="B12" s="121"/>
      <c r="C12" s="128"/>
      <c r="D12" s="123">
        <v>67907</v>
      </c>
      <c r="E12" s="124"/>
      <c r="F12" s="125">
        <v>62739</v>
      </c>
      <c r="G12" s="126"/>
      <c r="H12" s="127"/>
    </row>
    <row r="13" spans="1:8">
      <c r="A13" s="108"/>
      <c r="B13" s="113"/>
      <c r="C13" s="129"/>
      <c r="D13" s="130">
        <v>125204</v>
      </c>
      <c r="E13" s="131"/>
      <c r="F13" s="132">
        <v>107226</v>
      </c>
      <c r="G13" s="133"/>
      <c r="H13" s="119"/>
    </row>
    <row r="14" spans="1:8">
      <c r="A14" s="120"/>
      <c r="B14" s="121"/>
      <c r="C14" s="122"/>
      <c r="D14" s="123">
        <v>65222</v>
      </c>
      <c r="E14" s="124"/>
      <c r="F14" s="125">
        <v>59344</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2.17</v>
      </c>
      <c r="C19" s="134">
        <f>ROUND(VALUE(SUBSTITUTE(実質収支比率等に係る経年分析!G$48,"▲","-")),2)</f>
        <v>4.74</v>
      </c>
      <c r="D19" s="134">
        <f>ROUND(VALUE(SUBSTITUTE(実質収支比率等に係る経年分析!H$48,"▲","-")),2)</f>
        <v>1.94</v>
      </c>
      <c r="E19" s="134">
        <f>ROUND(VALUE(SUBSTITUTE(実質収支比率等に係る経年分析!I$48,"▲","-")),2)</f>
        <v>2.2599999999999998</v>
      </c>
      <c r="F19" s="134">
        <f>ROUND(VALUE(SUBSTITUTE(実質収支比率等に係る経年分析!J$48,"▲","-")),2)</f>
        <v>2.14</v>
      </c>
    </row>
    <row r="20" spans="1:11">
      <c r="A20" s="134" t="s">
        <v>43</v>
      </c>
      <c r="B20" s="134">
        <f>ROUND(VALUE(SUBSTITUTE(実質収支比率等に係る経年分析!F$47,"▲","-")),2)</f>
        <v>24.81</v>
      </c>
      <c r="C20" s="134">
        <f>ROUND(VALUE(SUBSTITUTE(実質収支比率等に係る経年分析!G$47,"▲","-")),2)</f>
        <v>32.020000000000003</v>
      </c>
      <c r="D20" s="134">
        <f>ROUND(VALUE(SUBSTITUTE(実質収支比率等に係る経年分析!H$47,"▲","-")),2)</f>
        <v>23.44</v>
      </c>
      <c r="E20" s="134">
        <f>ROUND(VALUE(SUBSTITUTE(実質収支比率等に係る経年分析!I$47,"▲","-")),2)</f>
        <v>28.71</v>
      </c>
      <c r="F20" s="134">
        <f>ROUND(VALUE(SUBSTITUTE(実質収支比率等に係る経年分析!J$47,"▲","-")),2)</f>
        <v>28.03</v>
      </c>
    </row>
    <row r="21" spans="1:11">
      <c r="A21" s="134" t="s">
        <v>44</v>
      </c>
      <c r="B21" s="134">
        <f>IF(ISNUMBER(VALUE(SUBSTITUTE(実質収支比率等に係る経年分析!F$49,"▲","-"))),ROUND(VALUE(SUBSTITUTE(実質収支比率等に係る経年分析!F$49,"▲","-")),2),NA())</f>
        <v>7.12</v>
      </c>
      <c r="C21" s="134">
        <f>IF(ISNUMBER(VALUE(SUBSTITUTE(実質収支比率等に係る経年分析!G$49,"▲","-"))),ROUND(VALUE(SUBSTITUTE(実質収支比率等に係る経年分析!G$49,"▲","-")),2),NA())</f>
        <v>9.1999999999999993</v>
      </c>
      <c r="D21" s="134">
        <f>IF(ISNUMBER(VALUE(SUBSTITUTE(実質収支比率等に係る経年分析!H$49,"▲","-"))),ROUND(VALUE(SUBSTITUTE(実質収支比率等に係る経年分析!H$49,"▲","-")),2),NA())</f>
        <v>-11.58</v>
      </c>
      <c r="E21" s="134">
        <f>IF(ISNUMBER(VALUE(SUBSTITUTE(実質収支比率等に係る経年分析!I$49,"▲","-"))),ROUND(VALUE(SUBSTITUTE(実質収支比率等に係る経年分析!I$49,"▲","-")),2),NA())</f>
        <v>5.49</v>
      </c>
      <c r="F21" s="134">
        <f>IF(ISNUMBER(VALUE(SUBSTITUTE(実質収支比率等に係る経年分析!J$49,"▲","-"))),ROUND(VALUE(SUBSTITUTE(実質収支比率等に係る経年分析!J$49,"▲","-")),2),NA())</f>
        <v>0.18</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1.28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2.4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0.06</v>
      </c>
    </row>
    <row r="33" spans="1:16">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0.12</v>
      </c>
    </row>
    <row r="34" spans="1:16">
      <c r="A34" s="135" t="str">
        <f>IF(連結実質赤字比率に係る赤字・黒字の構成分析!C$36="",NA(),連結実質赤字比率に係る赤字・黒字の構成分析!C$36)</f>
        <v>簡易水道特別会計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0.14000000000000001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0.15</v>
      </c>
    </row>
    <row r="35" spans="1:16">
      <c r="A35" s="135" t="str">
        <f>IF(連結実質赤字比率に係る赤字・黒字の構成分析!C$35="",NA(),連結実質赤字比率に係る赤字・黒字の構成分析!C$35)</f>
        <v>住宅新築資金等特別会計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0.66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0.39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0.63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0.97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4.2300000000000004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1.54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1.62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1.1599999999999999</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326</v>
      </c>
      <c r="E42" s="136"/>
      <c r="F42" s="136"/>
      <c r="G42" s="136">
        <f>'実質公債費比率（分子）の構造'!L$52</f>
        <v>325</v>
      </c>
      <c r="H42" s="136"/>
      <c r="I42" s="136"/>
      <c r="J42" s="136">
        <f>'実質公債費比率（分子）の構造'!M$52</f>
        <v>335</v>
      </c>
      <c r="K42" s="136"/>
      <c r="L42" s="136"/>
      <c r="M42" s="136">
        <f>'実質公債費比率（分子）の構造'!N$52</f>
        <v>340</v>
      </c>
      <c r="N42" s="136"/>
      <c r="O42" s="136"/>
      <c r="P42" s="136">
        <f>'実質公債費比率（分子）の構造'!O$52</f>
        <v>325</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4</v>
      </c>
      <c r="C44" s="136"/>
      <c r="D44" s="136"/>
      <c r="E44" s="136">
        <f>'実質公債費比率（分子）の構造'!L$50</f>
        <v>3</v>
      </c>
      <c r="F44" s="136"/>
      <c r="G44" s="136"/>
      <c r="H44" s="136">
        <f>'実質公債費比率（分子）の構造'!M$50</f>
        <v>3</v>
      </c>
      <c r="I44" s="136"/>
      <c r="J44" s="136"/>
      <c r="K44" s="136">
        <f>'実質公債費比率（分子）の構造'!N$50</f>
        <v>3</v>
      </c>
      <c r="L44" s="136"/>
      <c r="M44" s="136"/>
      <c r="N44" s="136">
        <f>'実質公債費比率（分子）の構造'!O$50</f>
        <v>15</v>
      </c>
      <c r="O44" s="136"/>
      <c r="P44" s="136"/>
    </row>
    <row r="45" spans="1:16">
      <c r="A45" s="136" t="s">
        <v>54</v>
      </c>
      <c r="B45" s="136">
        <f>'実質公債費比率（分子）の構造'!K$49</f>
        <v>51</v>
      </c>
      <c r="C45" s="136"/>
      <c r="D45" s="136"/>
      <c r="E45" s="136">
        <f>'実質公債費比率（分子）の構造'!L$49</f>
        <v>43</v>
      </c>
      <c r="F45" s="136"/>
      <c r="G45" s="136"/>
      <c r="H45" s="136">
        <f>'実質公債費比率（分子）の構造'!M$49</f>
        <v>41</v>
      </c>
      <c r="I45" s="136"/>
      <c r="J45" s="136"/>
      <c r="K45" s="136">
        <f>'実質公債費比率（分子）の構造'!N$49</f>
        <v>30</v>
      </c>
      <c r="L45" s="136"/>
      <c r="M45" s="136"/>
      <c r="N45" s="136">
        <f>'実質公債費比率（分子）の構造'!O$49</f>
        <v>26</v>
      </c>
      <c r="O45" s="136"/>
      <c r="P45" s="136"/>
    </row>
    <row r="46" spans="1:16">
      <c r="A46" s="136" t="s">
        <v>55</v>
      </c>
      <c r="B46" s="136">
        <f>'実質公債費比率（分子）の構造'!K$48</f>
        <v>35</v>
      </c>
      <c r="C46" s="136"/>
      <c r="D46" s="136"/>
      <c r="E46" s="136">
        <f>'実質公債費比率（分子）の構造'!L$48</f>
        <v>33</v>
      </c>
      <c r="F46" s="136"/>
      <c r="G46" s="136"/>
      <c r="H46" s="136">
        <f>'実質公債費比率（分子）の構造'!M$48</f>
        <v>33</v>
      </c>
      <c r="I46" s="136"/>
      <c r="J46" s="136"/>
      <c r="K46" s="136">
        <f>'実質公債費比率（分子）の構造'!N$48</f>
        <v>34</v>
      </c>
      <c r="L46" s="136"/>
      <c r="M46" s="136"/>
      <c r="N46" s="136">
        <f>'実質公債費比率（分子）の構造'!O$48</f>
        <v>34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407</v>
      </c>
      <c r="C49" s="136"/>
      <c r="D49" s="136"/>
      <c r="E49" s="136">
        <f>'実質公債費比率（分子）の構造'!L$45</f>
        <v>392</v>
      </c>
      <c r="F49" s="136"/>
      <c r="G49" s="136"/>
      <c r="H49" s="136">
        <f>'実質公債費比率（分子）の構造'!M$45</f>
        <v>386</v>
      </c>
      <c r="I49" s="136"/>
      <c r="J49" s="136"/>
      <c r="K49" s="136">
        <f>'実質公債費比率（分子）の構造'!N$45</f>
        <v>378</v>
      </c>
      <c r="L49" s="136"/>
      <c r="M49" s="136"/>
      <c r="N49" s="136">
        <f>'実質公債費比率（分子）の構造'!O$45</f>
        <v>397</v>
      </c>
      <c r="O49" s="136"/>
      <c r="P49" s="136"/>
    </row>
    <row r="50" spans="1:16">
      <c r="A50" s="136" t="s">
        <v>59</v>
      </c>
      <c r="B50" s="136" t="e">
        <f>NA()</f>
        <v>#N/A</v>
      </c>
      <c r="C50" s="136">
        <f>IF(ISNUMBER('実質公債費比率（分子）の構造'!K$53),'実質公債費比率（分子）の構造'!K$53,NA())</f>
        <v>171</v>
      </c>
      <c r="D50" s="136" t="e">
        <f>NA()</f>
        <v>#N/A</v>
      </c>
      <c r="E50" s="136" t="e">
        <f>NA()</f>
        <v>#N/A</v>
      </c>
      <c r="F50" s="136">
        <f>IF(ISNUMBER('実質公債費比率（分子）の構造'!L$53),'実質公債費比率（分子）の構造'!L$53,NA())</f>
        <v>146</v>
      </c>
      <c r="G50" s="136" t="e">
        <f>NA()</f>
        <v>#N/A</v>
      </c>
      <c r="H50" s="136" t="e">
        <f>NA()</f>
        <v>#N/A</v>
      </c>
      <c r="I50" s="136">
        <f>IF(ISNUMBER('実質公債費比率（分子）の構造'!M$53),'実質公債費比率（分子）の構造'!M$53,NA())</f>
        <v>128</v>
      </c>
      <c r="J50" s="136" t="e">
        <f>NA()</f>
        <v>#N/A</v>
      </c>
      <c r="K50" s="136" t="e">
        <f>NA()</f>
        <v>#N/A</v>
      </c>
      <c r="L50" s="136">
        <f>IF(ISNUMBER('実質公債費比率（分子）の構造'!N$53),'実質公債費比率（分子）の構造'!N$53,NA())</f>
        <v>105</v>
      </c>
      <c r="M50" s="136" t="e">
        <f>NA()</f>
        <v>#N/A</v>
      </c>
      <c r="N50" s="136" t="e">
        <f>NA()</f>
        <v>#N/A</v>
      </c>
      <c r="O50" s="136">
        <f>IF(ISNUMBER('実質公債費比率（分子）の構造'!O$53),'実質公債費比率（分子）の構造'!O$53,NA())</f>
        <v>147</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2984</v>
      </c>
      <c r="E56" s="135"/>
      <c r="F56" s="135"/>
      <c r="G56" s="135">
        <f>'将来負担比率（分子）の構造'!J$51</f>
        <v>2908</v>
      </c>
      <c r="H56" s="135"/>
      <c r="I56" s="135"/>
      <c r="J56" s="135">
        <f>'将来負担比率（分子）の構造'!K$51</f>
        <v>2865</v>
      </c>
      <c r="K56" s="135"/>
      <c r="L56" s="135"/>
      <c r="M56" s="135">
        <f>'将来負担比率（分子）の構造'!L$51</f>
        <v>2764</v>
      </c>
      <c r="N56" s="135"/>
      <c r="O56" s="135"/>
      <c r="P56" s="135">
        <f>'将来負担比率（分子）の構造'!M$51</f>
        <v>2754</v>
      </c>
    </row>
    <row r="57" spans="1:16">
      <c r="A57" s="135" t="s">
        <v>35</v>
      </c>
      <c r="B57" s="135"/>
      <c r="C57" s="135"/>
      <c r="D57" s="135">
        <f>'将来負担比率（分子）の構造'!I$50</f>
        <v>129</v>
      </c>
      <c r="E57" s="135"/>
      <c r="F57" s="135"/>
      <c r="G57" s="135">
        <f>'将来負担比率（分子）の構造'!J$50</f>
        <v>105</v>
      </c>
      <c r="H57" s="135"/>
      <c r="I57" s="135"/>
      <c r="J57" s="135">
        <f>'将来負担比率（分子）の構造'!K$50</f>
        <v>70</v>
      </c>
      <c r="K57" s="135"/>
      <c r="L57" s="135"/>
      <c r="M57" s="135">
        <f>'将来負担比率（分子）の構造'!L$50</f>
        <v>64</v>
      </c>
      <c r="N57" s="135"/>
      <c r="O57" s="135"/>
      <c r="P57" s="135">
        <f>'将来負担比率（分子）の構造'!M$50</f>
        <v>51</v>
      </c>
    </row>
    <row r="58" spans="1:16">
      <c r="A58" s="135" t="s">
        <v>34</v>
      </c>
      <c r="B58" s="135"/>
      <c r="C58" s="135"/>
      <c r="D58" s="135">
        <f>'将来負担比率（分子）の構造'!I$49</f>
        <v>1392</v>
      </c>
      <c r="E58" s="135"/>
      <c r="F58" s="135"/>
      <c r="G58" s="135">
        <f>'将来負担比率（分子）の構造'!J$49</f>
        <v>1582</v>
      </c>
      <c r="H58" s="135"/>
      <c r="I58" s="135"/>
      <c r="J58" s="135">
        <f>'将来負担比率（分子）の構造'!K$49</f>
        <v>1826</v>
      </c>
      <c r="K58" s="135"/>
      <c r="L58" s="135"/>
      <c r="M58" s="135">
        <f>'将来負担比率（分子）の構造'!L$49</f>
        <v>1932</v>
      </c>
      <c r="N58" s="135"/>
      <c r="O58" s="135"/>
      <c r="P58" s="135">
        <f>'将来負担比率（分子）の構造'!M$49</f>
        <v>2196</v>
      </c>
    </row>
    <row r="59" spans="1:16">
      <c r="A59" s="135" t="s">
        <v>32</v>
      </c>
      <c r="B59" s="135" t="str">
        <f>'将来負担比率（分子）の構造'!I$48</f>
        <v>-</v>
      </c>
      <c r="C59" s="135"/>
      <c r="D59" s="135"/>
      <c r="E59" s="135" t="str">
        <f>'将来負担比率（分子）の構造'!J$48</f>
        <v>-</v>
      </c>
      <c r="F59" s="135"/>
      <c r="G59" s="135"/>
      <c r="H59" s="135">
        <f>'将来負担比率（分子）の構造'!K$48</f>
        <v>2</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437</v>
      </c>
      <c r="C62" s="135"/>
      <c r="D62" s="135"/>
      <c r="E62" s="135">
        <f>'将来負担比率（分子）の構造'!J$45</f>
        <v>455</v>
      </c>
      <c r="F62" s="135"/>
      <c r="G62" s="135"/>
      <c r="H62" s="135">
        <f>'将来負担比率（分子）の構造'!K$45</f>
        <v>411</v>
      </c>
      <c r="I62" s="135"/>
      <c r="J62" s="135"/>
      <c r="K62" s="135">
        <f>'将来負担比率（分子）の構造'!L$45</f>
        <v>376</v>
      </c>
      <c r="L62" s="135"/>
      <c r="M62" s="135"/>
      <c r="N62" s="135">
        <f>'将来負担比率（分子）の構造'!M$45</f>
        <v>312</v>
      </c>
      <c r="O62" s="135"/>
      <c r="P62" s="135"/>
    </row>
    <row r="63" spans="1:16">
      <c r="A63" s="135" t="s">
        <v>28</v>
      </c>
      <c r="B63" s="135">
        <f>'将来負担比率（分子）の構造'!I$44</f>
        <v>149</v>
      </c>
      <c r="C63" s="135"/>
      <c r="D63" s="135"/>
      <c r="E63" s="135">
        <f>'将来負担比率（分子）の構造'!J$44</f>
        <v>192</v>
      </c>
      <c r="F63" s="135"/>
      <c r="G63" s="135"/>
      <c r="H63" s="135">
        <f>'将来負担比率（分子）の構造'!K$44</f>
        <v>164</v>
      </c>
      <c r="I63" s="135"/>
      <c r="J63" s="135"/>
      <c r="K63" s="135">
        <f>'将来負担比率（分子）の構造'!L$44</f>
        <v>148</v>
      </c>
      <c r="L63" s="135"/>
      <c r="M63" s="135"/>
      <c r="N63" s="135">
        <f>'将来負担比率（分子）の構造'!M$44</f>
        <v>133</v>
      </c>
      <c r="O63" s="135"/>
      <c r="P63" s="135"/>
    </row>
    <row r="64" spans="1:16">
      <c r="A64" s="135" t="s">
        <v>27</v>
      </c>
      <c r="B64" s="135">
        <f>'将来負担比率（分子）の構造'!I$43</f>
        <v>495</v>
      </c>
      <c r="C64" s="135"/>
      <c r="D64" s="135"/>
      <c r="E64" s="135">
        <f>'将来負担比率（分子）の構造'!J$43</f>
        <v>481</v>
      </c>
      <c r="F64" s="135"/>
      <c r="G64" s="135"/>
      <c r="H64" s="135">
        <f>'将来負担比率（分子）の構造'!K$43</f>
        <v>483</v>
      </c>
      <c r="I64" s="135"/>
      <c r="J64" s="135"/>
      <c r="K64" s="135">
        <f>'将来負担比率（分子）の構造'!L$43</f>
        <v>470</v>
      </c>
      <c r="L64" s="135"/>
      <c r="M64" s="135"/>
      <c r="N64" s="135">
        <f>'将来負担比率（分子）の構造'!M$43</f>
        <v>452</v>
      </c>
      <c r="O64" s="135"/>
      <c r="P64" s="135"/>
    </row>
    <row r="65" spans="1:16">
      <c r="A65" s="135" t="s">
        <v>26</v>
      </c>
      <c r="B65" s="135">
        <f>'将来負担比率（分子）の構造'!I$42</f>
        <v>8</v>
      </c>
      <c r="C65" s="135"/>
      <c r="D65" s="135"/>
      <c r="E65" s="135">
        <f>'将来負担比率（分子）の構造'!J$42</f>
        <v>6</v>
      </c>
      <c r="F65" s="135"/>
      <c r="G65" s="135"/>
      <c r="H65" s="135">
        <f>'将来負担比率（分子）の構造'!K$42</f>
        <v>3</v>
      </c>
      <c r="I65" s="135"/>
      <c r="J65" s="135"/>
      <c r="K65" s="135">
        <f>'将来負担比率（分子）の構造'!L$42</f>
        <v>51</v>
      </c>
      <c r="L65" s="135"/>
      <c r="M65" s="135"/>
      <c r="N65" s="135">
        <f>'将来負担比率（分子）の構造'!M$42</f>
        <v>77</v>
      </c>
      <c r="O65" s="135"/>
      <c r="P65" s="135"/>
    </row>
    <row r="66" spans="1:16">
      <c r="A66" s="135" t="s">
        <v>25</v>
      </c>
      <c r="B66" s="135">
        <f>'将来負担比率（分子）の構造'!I$41</f>
        <v>3364</v>
      </c>
      <c r="C66" s="135"/>
      <c r="D66" s="135"/>
      <c r="E66" s="135">
        <f>'将来負担比率（分子）の構造'!J$41</f>
        <v>3186</v>
      </c>
      <c r="F66" s="135"/>
      <c r="G66" s="135"/>
      <c r="H66" s="135">
        <f>'将来負担比率（分子）の構造'!K$41</f>
        <v>3174</v>
      </c>
      <c r="I66" s="135"/>
      <c r="J66" s="135"/>
      <c r="K66" s="135">
        <f>'将来負担比率（分子）の構造'!L$41</f>
        <v>3110</v>
      </c>
      <c r="L66" s="135"/>
      <c r="M66" s="135"/>
      <c r="N66" s="135">
        <f>'将来負担比率（分子）の構造'!M$41</f>
        <v>3012</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477998</v>
      </c>
      <c r="S5" s="669"/>
      <c r="T5" s="669"/>
      <c r="U5" s="669"/>
      <c r="V5" s="669"/>
      <c r="W5" s="669"/>
      <c r="X5" s="669"/>
      <c r="Y5" s="716"/>
      <c r="Z5" s="729">
        <v>12.1</v>
      </c>
      <c r="AA5" s="729"/>
      <c r="AB5" s="729"/>
      <c r="AC5" s="729"/>
      <c r="AD5" s="730">
        <v>477998</v>
      </c>
      <c r="AE5" s="730"/>
      <c r="AF5" s="730"/>
      <c r="AG5" s="730"/>
      <c r="AH5" s="730"/>
      <c r="AI5" s="730"/>
      <c r="AJ5" s="730"/>
      <c r="AK5" s="730"/>
      <c r="AL5" s="717">
        <v>24.3</v>
      </c>
      <c r="AM5" s="686"/>
      <c r="AN5" s="686"/>
      <c r="AO5" s="718"/>
      <c r="AP5" s="705" t="s">
        <v>206</v>
      </c>
      <c r="AQ5" s="706"/>
      <c r="AR5" s="706"/>
      <c r="AS5" s="706"/>
      <c r="AT5" s="706"/>
      <c r="AU5" s="706"/>
      <c r="AV5" s="706"/>
      <c r="AW5" s="706"/>
      <c r="AX5" s="706"/>
      <c r="AY5" s="706"/>
      <c r="AZ5" s="706"/>
      <c r="BA5" s="706"/>
      <c r="BB5" s="706"/>
      <c r="BC5" s="706"/>
      <c r="BD5" s="706"/>
      <c r="BE5" s="706"/>
      <c r="BF5" s="707"/>
      <c r="BG5" s="618">
        <v>477998</v>
      </c>
      <c r="BH5" s="619"/>
      <c r="BI5" s="619"/>
      <c r="BJ5" s="619"/>
      <c r="BK5" s="619"/>
      <c r="BL5" s="619"/>
      <c r="BM5" s="619"/>
      <c r="BN5" s="620"/>
      <c r="BO5" s="671">
        <v>100</v>
      </c>
      <c r="BP5" s="671"/>
      <c r="BQ5" s="671"/>
      <c r="BR5" s="671"/>
      <c r="BS5" s="672">
        <v>2470</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34025</v>
      </c>
      <c r="S6" s="619"/>
      <c r="T6" s="619"/>
      <c r="U6" s="619"/>
      <c r="V6" s="619"/>
      <c r="W6" s="619"/>
      <c r="X6" s="619"/>
      <c r="Y6" s="620"/>
      <c r="Z6" s="671">
        <v>0.9</v>
      </c>
      <c r="AA6" s="671"/>
      <c r="AB6" s="671"/>
      <c r="AC6" s="671"/>
      <c r="AD6" s="672">
        <v>34025</v>
      </c>
      <c r="AE6" s="672"/>
      <c r="AF6" s="672"/>
      <c r="AG6" s="672"/>
      <c r="AH6" s="672"/>
      <c r="AI6" s="672"/>
      <c r="AJ6" s="672"/>
      <c r="AK6" s="672"/>
      <c r="AL6" s="641">
        <v>1.7</v>
      </c>
      <c r="AM6" s="673"/>
      <c r="AN6" s="673"/>
      <c r="AO6" s="674"/>
      <c r="AP6" s="615" t="s">
        <v>211</v>
      </c>
      <c r="AQ6" s="616"/>
      <c r="AR6" s="616"/>
      <c r="AS6" s="616"/>
      <c r="AT6" s="616"/>
      <c r="AU6" s="616"/>
      <c r="AV6" s="616"/>
      <c r="AW6" s="616"/>
      <c r="AX6" s="616"/>
      <c r="AY6" s="616"/>
      <c r="AZ6" s="616"/>
      <c r="BA6" s="616"/>
      <c r="BB6" s="616"/>
      <c r="BC6" s="616"/>
      <c r="BD6" s="616"/>
      <c r="BE6" s="616"/>
      <c r="BF6" s="617"/>
      <c r="BG6" s="618">
        <v>477998</v>
      </c>
      <c r="BH6" s="619"/>
      <c r="BI6" s="619"/>
      <c r="BJ6" s="619"/>
      <c r="BK6" s="619"/>
      <c r="BL6" s="619"/>
      <c r="BM6" s="619"/>
      <c r="BN6" s="620"/>
      <c r="BO6" s="671">
        <v>100</v>
      </c>
      <c r="BP6" s="671"/>
      <c r="BQ6" s="671"/>
      <c r="BR6" s="671"/>
      <c r="BS6" s="672">
        <v>2470</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62817</v>
      </c>
      <c r="CS6" s="619"/>
      <c r="CT6" s="619"/>
      <c r="CU6" s="619"/>
      <c r="CV6" s="619"/>
      <c r="CW6" s="619"/>
      <c r="CX6" s="619"/>
      <c r="CY6" s="620"/>
      <c r="CZ6" s="671">
        <v>1.7</v>
      </c>
      <c r="DA6" s="671"/>
      <c r="DB6" s="671"/>
      <c r="DC6" s="671"/>
      <c r="DD6" s="624" t="s">
        <v>213</v>
      </c>
      <c r="DE6" s="619"/>
      <c r="DF6" s="619"/>
      <c r="DG6" s="619"/>
      <c r="DH6" s="619"/>
      <c r="DI6" s="619"/>
      <c r="DJ6" s="619"/>
      <c r="DK6" s="619"/>
      <c r="DL6" s="619"/>
      <c r="DM6" s="619"/>
      <c r="DN6" s="619"/>
      <c r="DO6" s="619"/>
      <c r="DP6" s="620"/>
      <c r="DQ6" s="624">
        <v>62817</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1520</v>
      </c>
      <c r="S7" s="619"/>
      <c r="T7" s="619"/>
      <c r="U7" s="619"/>
      <c r="V7" s="619"/>
      <c r="W7" s="619"/>
      <c r="X7" s="619"/>
      <c r="Y7" s="620"/>
      <c r="Z7" s="671">
        <v>0</v>
      </c>
      <c r="AA7" s="671"/>
      <c r="AB7" s="671"/>
      <c r="AC7" s="671"/>
      <c r="AD7" s="672">
        <v>1520</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173103</v>
      </c>
      <c r="BH7" s="619"/>
      <c r="BI7" s="619"/>
      <c r="BJ7" s="619"/>
      <c r="BK7" s="619"/>
      <c r="BL7" s="619"/>
      <c r="BM7" s="619"/>
      <c r="BN7" s="620"/>
      <c r="BO7" s="671">
        <v>36.200000000000003</v>
      </c>
      <c r="BP7" s="671"/>
      <c r="BQ7" s="671"/>
      <c r="BR7" s="671"/>
      <c r="BS7" s="672">
        <v>2470</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909871</v>
      </c>
      <c r="CS7" s="619"/>
      <c r="CT7" s="619"/>
      <c r="CU7" s="619"/>
      <c r="CV7" s="619"/>
      <c r="CW7" s="619"/>
      <c r="CX7" s="619"/>
      <c r="CY7" s="620"/>
      <c r="CZ7" s="671">
        <v>23.9</v>
      </c>
      <c r="DA7" s="671"/>
      <c r="DB7" s="671"/>
      <c r="DC7" s="671"/>
      <c r="DD7" s="624">
        <v>8544</v>
      </c>
      <c r="DE7" s="619"/>
      <c r="DF7" s="619"/>
      <c r="DG7" s="619"/>
      <c r="DH7" s="619"/>
      <c r="DI7" s="619"/>
      <c r="DJ7" s="619"/>
      <c r="DK7" s="619"/>
      <c r="DL7" s="619"/>
      <c r="DM7" s="619"/>
      <c r="DN7" s="619"/>
      <c r="DO7" s="619"/>
      <c r="DP7" s="620"/>
      <c r="DQ7" s="624">
        <v>598579</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2196</v>
      </c>
      <c r="S8" s="619"/>
      <c r="T8" s="619"/>
      <c r="U8" s="619"/>
      <c r="V8" s="619"/>
      <c r="W8" s="619"/>
      <c r="X8" s="619"/>
      <c r="Y8" s="620"/>
      <c r="Z8" s="671">
        <v>0.1</v>
      </c>
      <c r="AA8" s="671"/>
      <c r="AB8" s="671"/>
      <c r="AC8" s="671"/>
      <c r="AD8" s="672">
        <v>2196</v>
      </c>
      <c r="AE8" s="672"/>
      <c r="AF8" s="672"/>
      <c r="AG8" s="672"/>
      <c r="AH8" s="672"/>
      <c r="AI8" s="672"/>
      <c r="AJ8" s="672"/>
      <c r="AK8" s="672"/>
      <c r="AL8" s="641">
        <v>0.1</v>
      </c>
      <c r="AM8" s="673"/>
      <c r="AN8" s="673"/>
      <c r="AO8" s="674"/>
      <c r="AP8" s="615" t="s">
        <v>218</v>
      </c>
      <c r="AQ8" s="616"/>
      <c r="AR8" s="616"/>
      <c r="AS8" s="616"/>
      <c r="AT8" s="616"/>
      <c r="AU8" s="616"/>
      <c r="AV8" s="616"/>
      <c r="AW8" s="616"/>
      <c r="AX8" s="616"/>
      <c r="AY8" s="616"/>
      <c r="AZ8" s="616"/>
      <c r="BA8" s="616"/>
      <c r="BB8" s="616"/>
      <c r="BC8" s="616"/>
      <c r="BD8" s="616"/>
      <c r="BE8" s="616"/>
      <c r="BF8" s="617"/>
      <c r="BG8" s="618">
        <v>8222</v>
      </c>
      <c r="BH8" s="619"/>
      <c r="BI8" s="619"/>
      <c r="BJ8" s="619"/>
      <c r="BK8" s="619"/>
      <c r="BL8" s="619"/>
      <c r="BM8" s="619"/>
      <c r="BN8" s="620"/>
      <c r="BO8" s="671">
        <v>1.7</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868305</v>
      </c>
      <c r="CS8" s="619"/>
      <c r="CT8" s="619"/>
      <c r="CU8" s="619"/>
      <c r="CV8" s="619"/>
      <c r="CW8" s="619"/>
      <c r="CX8" s="619"/>
      <c r="CY8" s="620"/>
      <c r="CZ8" s="671">
        <v>22.9</v>
      </c>
      <c r="DA8" s="671"/>
      <c r="DB8" s="671"/>
      <c r="DC8" s="671"/>
      <c r="DD8" s="624">
        <v>8322</v>
      </c>
      <c r="DE8" s="619"/>
      <c r="DF8" s="619"/>
      <c r="DG8" s="619"/>
      <c r="DH8" s="619"/>
      <c r="DI8" s="619"/>
      <c r="DJ8" s="619"/>
      <c r="DK8" s="619"/>
      <c r="DL8" s="619"/>
      <c r="DM8" s="619"/>
      <c r="DN8" s="619"/>
      <c r="DO8" s="619"/>
      <c r="DP8" s="620"/>
      <c r="DQ8" s="624">
        <v>467874</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1875</v>
      </c>
      <c r="S9" s="619"/>
      <c r="T9" s="619"/>
      <c r="U9" s="619"/>
      <c r="V9" s="619"/>
      <c r="W9" s="619"/>
      <c r="X9" s="619"/>
      <c r="Y9" s="620"/>
      <c r="Z9" s="671">
        <v>0</v>
      </c>
      <c r="AA9" s="671"/>
      <c r="AB9" s="671"/>
      <c r="AC9" s="671"/>
      <c r="AD9" s="672">
        <v>1875</v>
      </c>
      <c r="AE9" s="672"/>
      <c r="AF9" s="672"/>
      <c r="AG9" s="672"/>
      <c r="AH9" s="672"/>
      <c r="AI9" s="672"/>
      <c r="AJ9" s="672"/>
      <c r="AK9" s="672"/>
      <c r="AL9" s="641">
        <v>0.1</v>
      </c>
      <c r="AM9" s="673"/>
      <c r="AN9" s="673"/>
      <c r="AO9" s="674"/>
      <c r="AP9" s="615" t="s">
        <v>221</v>
      </c>
      <c r="AQ9" s="616"/>
      <c r="AR9" s="616"/>
      <c r="AS9" s="616"/>
      <c r="AT9" s="616"/>
      <c r="AU9" s="616"/>
      <c r="AV9" s="616"/>
      <c r="AW9" s="616"/>
      <c r="AX9" s="616"/>
      <c r="AY9" s="616"/>
      <c r="AZ9" s="616"/>
      <c r="BA9" s="616"/>
      <c r="BB9" s="616"/>
      <c r="BC9" s="616"/>
      <c r="BD9" s="616"/>
      <c r="BE9" s="616"/>
      <c r="BF9" s="617"/>
      <c r="BG9" s="618">
        <v>142737</v>
      </c>
      <c r="BH9" s="619"/>
      <c r="BI9" s="619"/>
      <c r="BJ9" s="619"/>
      <c r="BK9" s="619"/>
      <c r="BL9" s="619"/>
      <c r="BM9" s="619"/>
      <c r="BN9" s="620"/>
      <c r="BO9" s="671">
        <v>29.9</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251114</v>
      </c>
      <c r="CS9" s="619"/>
      <c r="CT9" s="619"/>
      <c r="CU9" s="619"/>
      <c r="CV9" s="619"/>
      <c r="CW9" s="619"/>
      <c r="CX9" s="619"/>
      <c r="CY9" s="620"/>
      <c r="CZ9" s="671">
        <v>6.6</v>
      </c>
      <c r="DA9" s="671"/>
      <c r="DB9" s="671"/>
      <c r="DC9" s="671"/>
      <c r="DD9" s="624">
        <v>26299</v>
      </c>
      <c r="DE9" s="619"/>
      <c r="DF9" s="619"/>
      <c r="DG9" s="619"/>
      <c r="DH9" s="619"/>
      <c r="DI9" s="619"/>
      <c r="DJ9" s="619"/>
      <c r="DK9" s="619"/>
      <c r="DL9" s="619"/>
      <c r="DM9" s="619"/>
      <c r="DN9" s="619"/>
      <c r="DO9" s="619"/>
      <c r="DP9" s="620"/>
      <c r="DQ9" s="624">
        <v>207453</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99074</v>
      </c>
      <c r="S10" s="619"/>
      <c r="T10" s="619"/>
      <c r="U10" s="619"/>
      <c r="V10" s="619"/>
      <c r="W10" s="619"/>
      <c r="X10" s="619"/>
      <c r="Y10" s="620"/>
      <c r="Z10" s="671">
        <v>2.5</v>
      </c>
      <c r="AA10" s="671"/>
      <c r="AB10" s="671"/>
      <c r="AC10" s="671"/>
      <c r="AD10" s="672">
        <v>99074</v>
      </c>
      <c r="AE10" s="672"/>
      <c r="AF10" s="672"/>
      <c r="AG10" s="672"/>
      <c r="AH10" s="672"/>
      <c r="AI10" s="672"/>
      <c r="AJ10" s="672"/>
      <c r="AK10" s="672"/>
      <c r="AL10" s="641">
        <v>5</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8498</v>
      </c>
      <c r="BH10" s="619"/>
      <c r="BI10" s="619"/>
      <c r="BJ10" s="619"/>
      <c r="BK10" s="619"/>
      <c r="BL10" s="619"/>
      <c r="BM10" s="619"/>
      <c r="BN10" s="620"/>
      <c r="BO10" s="671">
        <v>1.8</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14655</v>
      </c>
      <c r="CS10" s="619"/>
      <c r="CT10" s="619"/>
      <c r="CU10" s="619"/>
      <c r="CV10" s="619"/>
      <c r="CW10" s="619"/>
      <c r="CX10" s="619"/>
      <c r="CY10" s="620"/>
      <c r="CZ10" s="671">
        <v>0.4</v>
      </c>
      <c r="DA10" s="671"/>
      <c r="DB10" s="671"/>
      <c r="DC10" s="671"/>
      <c r="DD10" s="624" t="s">
        <v>108</v>
      </c>
      <c r="DE10" s="619"/>
      <c r="DF10" s="619"/>
      <c r="DG10" s="619"/>
      <c r="DH10" s="619"/>
      <c r="DI10" s="619"/>
      <c r="DJ10" s="619"/>
      <c r="DK10" s="619"/>
      <c r="DL10" s="619"/>
      <c r="DM10" s="619"/>
      <c r="DN10" s="619"/>
      <c r="DO10" s="619"/>
      <c r="DP10" s="620"/>
      <c r="DQ10" s="624">
        <v>663</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v>33863</v>
      </c>
      <c r="S11" s="619"/>
      <c r="T11" s="619"/>
      <c r="U11" s="619"/>
      <c r="V11" s="619"/>
      <c r="W11" s="619"/>
      <c r="X11" s="619"/>
      <c r="Y11" s="620"/>
      <c r="Z11" s="671">
        <v>0.9</v>
      </c>
      <c r="AA11" s="671"/>
      <c r="AB11" s="671"/>
      <c r="AC11" s="671"/>
      <c r="AD11" s="672">
        <v>33863</v>
      </c>
      <c r="AE11" s="672"/>
      <c r="AF11" s="672"/>
      <c r="AG11" s="672"/>
      <c r="AH11" s="672"/>
      <c r="AI11" s="672"/>
      <c r="AJ11" s="672"/>
      <c r="AK11" s="672"/>
      <c r="AL11" s="641">
        <v>1.7</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13646</v>
      </c>
      <c r="BH11" s="619"/>
      <c r="BI11" s="619"/>
      <c r="BJ11" s="619"/>
      <c r="BK11" s="619"/>
      <c r="BL11" s="619"/>
      <c r="BM11" s="619"/>
      <c r="BN11" s="620"/>
      <c r="BO11" s="671">
        <v>2.9</v>
      </c>
      <c r="BP11" s="671"/>
      <c r="BQ11" s="671"/>
      <c r="BR11" s="671"/>
      <c r="BS11" s="624">
        <v>2470</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126840</v>
      </c>
      <c r="CS11" s="619"/>
      <c r="CT11" s="619"/>
      <c r="CU11" s="619"/>
      <c r="CV11" s="619"/>
      <c r="CW11" s="619"/>
      <c r="CX11" s="619"/>
      <c r="CY11" s="620"/>
      <c r="CZ11" s="671">
        <v>3.3</v>
      </c>
      <c r="DA11" s="671"/>
      <c r="DB11" s="671"/>
      <c r="DC11" s="671"/>
      <c r="DD11" s="624">
        <v>18767</v>
      </c>
      <c r="DE11" s="619"/>
      <c r="DF11" s="619"/>
      <c r="DG11" s="619"/>
      <c r="DH11" s="619"/>
      <c r="DI11" s="619"/>
      <c r="DJ11" s="619"/>
      <c r="DK11" s="619"/>
      <c r="DL11" s="619"/>
      <c r="DM11" s="619"/>
      <c r="DN11" s="619"/>
      <c r="DO11" s="619"/>
      <c r="DP11" s="620"/>
      <c r="DQ11" s="624">
        <v>91915</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259800</v>
      </c>
      <c r="BH12" s="619"/>
      <c r="BI12" s="619"/>
      <c r="BJ12" s="619"/>
      <c r="BK12" s="619"/>
      <c r="BL12" s="619"/>
      <c r="BM12" s="619"/>
      <c r="BN12" s="620"/>
      <c r="BO12" s="671">
        <v>54.4</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32420</v>
      </c>
      <c r="CS12" s="619"/>
      <c r="CT12" s="619"/>
      <c r="CU12" s="619"/>
      <c r="CV12" s="619"/>
      <c r="CW12" s="619"/>
      <c r="CX12" s="619"/>
      <c r="CY12" s="620"/>
      <c r="CZ12" s="671">
        <v>0.9</v>
      </c>
      <c r="DA12" s="671"/>
      <c r="DB12" s="671"/>
      <c r="DC12" s="671"/>
      <c r="DD12" s="624">
        <v>9268</v>
      </c>
      <c r="DE12" s="619"/>
      <c r="DF12" s="619"/>
      <c r="DG12" s="619"/>
      <c r="DH12" s="619"/>
      <c r="DI12" s="619"/>
      <c r="DJ12" s="619"/>
      <c r="DK12" s="619"/>
      <c r="DL12" s="619"/>
      <c r="DM12" s="619"/>
      <c r="DN12" s="619"/>
      <c r="DO12" s="619"/>
      <c r="DP12" s="620"/>
      <c r="DQ12" s="624">
        <v>24334</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4461</v>
      </c>
      <c r="S13" s="619"/>
      <c r="T13" s="619"/>
      <c r="U13" s="619"/>
      <c r="V13" s="619"/>
      <c r="W13" s="619"/>
      <c r="X13" s="619"/>
      <c r="Y13" s="620"/>
      <c r="Z13" s="671">
        <v>0.1</v>
      </c>
      <c r="AA13" s="671"/>
      <c r="AB13" s="671"/>
      <c r="AC13" s="671"/>
      <c r="AD13" s="672">
        <v>4461</v>
      </c>
      <c r="AE13" s="672"/>
      <c r="AF13" s="672"/>
      <c r="AG13" s="672"/>
      <c r="AH13" s="672"/>
      <c r="AI13" s="672"/>
      <c r="AJ13" s="672"/>
      <c r="AK13" s="672"/>
      <c r="AL13" s="641">
        <v>0.2</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257824</v>
      </c>
      <c r="BH13" s="619"/>
      <c r="BI13" s="619"/>
      <c r="BJ13" s="619"/>
      <c r="BK13" s="619"/>
      <c r="BL13" s="619"/>
      <c r="BM13" s="619"/>
      <c r="BN13" s="620"/>
      <c r="BO13" s="671">
        <v>53.9</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474655</v>
      </c>
      <c r="CS13" s="619"/>
      <c r="CT13" s="619"/>
      <c r="CU13" s="619"/>
      <c r="CV13" s="619"/>
      <c r="CW13" s="619"/>
      <c r="CX13" s="619"/>
      <c r="CY13" s="620"/>
      <c r="CZ13" s="671">
        <v>12.5</v>
      </c>
      <c r="DA13" s="671"/>
      <c r="DB13" s="671"/>
      <c r="DC13" s="671"/>
      <c r="DD13" s="624">
        <v>375131</v>
      </c>
      <c r="DE13" s="619"/>
      <c r="DF13" s="619"/>
      <c r="DG13" s="619"/>
      <c r="DH13" s="619"/>
      <c r="DI13" s="619"/>
      <c r="DJ13" s="619"/>
      <c r="DK13" s="619"/>
      <c r="DL13" s="619"/>
      <c r="DM13" s="619"/>
      <c r="DN13" s="619"/>
      <c r="DO13" s="619"/>
      <c r="DP13" s="620"/>
      <c r="DQ13" s="624">
        <v>188812</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16984</v>
      </c>
      <c r="BH14" s="619"/>
      <c r="BI14" s="619"/>
      <c r="BJ14" s="619"/>
      <c r="BK14" s="619"/>
      <c r="BL14" s="619"/>
      <c r="BM14" s="619"/>
      <c r="BN14" s="620"/>
      <c r="BO14" s="671">
        <v>3.6</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164465</v>
      </c>
      <c r="CS14" s="619"/>
      <c r="CT14" s="619"/>
      <c r="CU14" s="619"/>
      <c r="CV14" s="619"/>
      <c r="CW14" s="619"/>
      <c r="CX14" s="619"/>
      <c r="CY14" s="620"/>
      <c r="CZ14" s="671">
        <v>4.3</v>
      </c>
      <c r="DA14" s="671"/>
      <c r="DB14" s="671"/>
      <c r="DC14" s="671"/>
      <c r="DD14" s="624">
        <v>32698</v>
      </c>
      <c r="DE14" s="619"/>
      <c r="DF14" s="619"/>
      <c r="DG14" s="619"/>
      <c r="DH14" s="619"/>
      <c r="DI14" s="619"/>
      <c r="DJ14" s="619"/>
      <c r="DK14" s="619"/>
      <c r="DL14" s="619"/>
      <c r="DM14" s="619"/>
      <c r="DN14" s="619"/>
      <c r="DO14" s="619"/>
      <c r="DP14" s="620"/>
      <c r="DQ14" s="624">
        <v>127094</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1162</v>
      </c>
      <c r="S15" s="619"/>
      <c r="T15" s="619"/>
      <c r="U15" s="619"/>
      <c r="V15" s="619"/>
      <c r="W15" s="619"/>
      <c r="X15" s="619"/>
      <c r="Y15" s="620"/>
      <c r="Z15" s="671">
        <v>0</v>
      </c>
      <c r="AA15" s="671"/>
      <c r="AB15" s="671"/>
      <c r="AC15" s="671"/>
      <c r="AD15" s="672">
        <v>1162</v>
      </c>
      <c r="AE15" s="672"/>
      <c r="AF15" s="672"/>
      <c r="AG15" s="672"/>
      <c r="AH15" s="672"/>
      <c r="AI15" s="672"/>
      <c r="AJ15" s="672"/>
      <c r="AK15" s="672"/>
      <c r="AL15" s="641">
        <v>0.1</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28111</v>
      </c>
      <c r="BH15" s="619"/>
      <c r="BI15" s="619"/>
      <c r="BJ15" s="619"/>
      <c r="BK15" s="619"/>
      <c r="BL15" s="619"/>
      <c r="BM15" s="619"/>
      <c r="BN15" s="620"/>
      <c r="BO15" s="671">
        <v>5.9</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385607</v>
      </c>
      <c r="CS15" s="619"/>
      <c r="CT15" s="619"/>
      <c r="CU15" s="619"/>
      <c r="CV15" s="619"/>
      <c r="CW15" s="619"/>
      <c r="CX15" s="619"/>
      <c r="CY15" s="620"/>
      <c r="CZ15" s="671">
        <v>10.1</v>
      </c>
      <c r="DA15" s="671"/>
      <c r="DB15" s="671"/>
      <c r="DC15" s="671"/>
      <c r="DD15" s="624">
        <v>131251</v>
      </c>
      <c r="DE15" s="619"/>
      <c r="DF15" s="619"/>
      <c r="DG15" s="619"/>
      <c r="DH15" s="619"/>
      <c r="DI15" s="619"/>
      <c r="DJ15" s="619"/>
      <c r="DK15" s="619"/>
      <c r="DL15" s="619"/>
      <c r="DM15" s="619"/>
      <c r="DN15" s="619"/>
      <c r="DO15" s="619"/>
      <c r="DP15" s="620"/>
      <c r="DQ15" s="624">
        <v>268161</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1506812</v>
      </c>
      <c r="S16" s="619"/>
      <c r="T16" s="619"/>
      <c r="U16" s="619"/>
      <c r="V16" s="619"/>
      <c r="W16" s="619"/>
      <c r="X16" s="619"/>
      <c r="Y16" s="620"/>
      <c r="Z16" s="671">
        <v>38.1</v>
      </c>
      <c r="AA16" s="671"/>
      <c r="AB16" s="671"/>
      <c r="AC16" s="671"/>
      <c r="AD16" s="672">
        <v>1306653</v>
      </c>
      <c r="AE16" s="672"/>
      <c r="AF16" s="672"/>
      <c r="AG16" s="672"/>
      <c r="AH16" s="672"/>
      <c r="AI16" s="672"/>
      <c r="AJ16" s="672"/>
      <c r="AK16" s="672"/>
      <c r="AL16" s="641">
        <v>66.5</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111176</v>
      </c>
      <c r="CS16" s="619"/>
      <c r="CT16" s="619"/>
      <c r="CU16" s="619"/>
      <c r="CV16" s="619"/>
      <c r="CW16" s="619"/>
      <c r="CX16" s="619"/>
      <c r="CY16" s="620"/>
      <c r="CZ16" s="671">
        <v>2.9</v>
      </c>
      <c r="DA16" s="671"/>
      <c r="DB16" s="671"/>
      <c r="DC16" s="671"/>
      <c r="DD16" s="624" t="s">
        <v>108</v>
      </c>
      <c r="DE16" s="619"/>
      <c r="DF16" s="619"/>
      <c r="DG16" s="619"/>
      <c r="DH16" s="619"/>
      <c r="DI16" s="619"/>
      <c r="DJ16" s="619"/>
      <c r="DK16" s="619"/>
      <c r="DL16" s="619"/>
      <c r="DM16" s="619"/>
      <c r="DN16" s="619"/>
      <c r="DO16" s="619"/>
      <c r="DP16" s="620"/>
      <c r="DQ16" s="624">
        <v>13393</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1306653</v>
      </c>
      <c r="S17" s="619"/>
      <c r="T17" s="619"/>
      <c r="U17" s="619"/>
      <c r="V17" s="619"/>
      <c r="W17" s="619"/>
      <c r="X17" s="619"/>
      <c r="Y17" s="620"/>
      <c r="Z17" s="671">
        <v>33.1</v>
      </c>
      <c r="AA17" s="671"/>
      <c r="AB17" s="671"/>
      <c r="AC17" s="671"/>
      <c r="AD17" s="672">
        <v>1306653</v>
      </c>
      <c r="AE17" s="672"/>
      <c r="AF17" s="672"/>
      <c r="AG17" s="672"/>
      <c r="AH17" s="672"/>
      <c r="AI17" s="672"/>
      <c r="AJ17" s="672"/>
      <c r="AK17" s="672"/>
      <c r="AL17" s="641">
        <v>66.5</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397300</v>
      </c>
      <c r="CS17" s="619"/>
      <c r="CT17" s="619"/>
      <c r="CU17" s="619"/>
      <c r="CV17" s="619"/>
      <c r="CW17" s="619"/>
      <c r="CX17" s="619"/>
      <c r="CY17" s="620"/>
      <c r="CZ17" s="671">
        <v>10.5</v>
      </c>
      <c r="DA17" s="671"/>
      <c r="DB17" s="671"/>
      <c r="DC17" s="671"/>
      <c r="DD17" s="624" t="s">
        <v>108</v>
      </c>
      <c r="DE17" s="619"/>
      <c r="DF17" s="619"/>
      <c r="DG17" s="619"/>
      <c r="DH17" s="619"/>
      <c r="DI17" s="619"/>
      <c r="DJ17" s="619"/>
      <c r="DK17" s="619"/>
      <c r="DL17" s="619"/>
      <c r="DM17" s="619"/>
      <c r="DN17" s="619"/>
      <c r="DO17" s="619"/>
      <c r="DP17" s="620"/>
      <c r="DQ17" s="624">
        <v>367391</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200159</v>
      </c>
      <c r="S18" s="619"/>
      <c r="T18" s="619"/>
      <c r="U18" s="619"/>
      <c r="V18" s="619"/>
      <c r="W18" s="619"/>
      <c r="X18" s="619"/>
      <c r="Y18" s="620"/>
      <c r="Z18" s="671">
        <v>5.0999999999999996</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t="s">
        <v>108</v>
      </c>
      <c r="BH19" s="619"/>
      <c r="BI19" s="619"/>
      <c r="BJ19" s="619"/>
      <c r="BK19" s="619"/>
      <c r="BL19" s="619"/>
      <c r="BM19" s="619"/>
      <c r="BN19" s="620"/>
      <c r="BO19" s="671" t="s">
        <v>108</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2162986</v>
      </c>
      <c r="S20" s="619"/>
      <c r="T20" s="619"/>
      <c r="U20" s="619"/>
      <c r="V20" s="619"/>
      <c r="W20" s="619"/>
      <c r="X20" s="619"/>
      <c r="Y20" s="620"/>
      <c r="Z20" s="671">
        <v>54.7</v>
      </c>
      <c r="AA20" s="671"/>
      <c r="AB20" s="671"/>
      <c r="AC20" s="671"/>
      <c r="AD20" s="672">
        <v>1962827</v>
      </c>
      <c r="AE20" s="672"/>
      <c r="AF20" s="672"/>
      <c r="AG20" s="672"/>
      <c r="AH20" s="672"/>
      <c r="AI20" s="672"/>
      <c r="AJ20" s="672"/>
      <c r="AK20" s="672"/>
      <c r="AL20" s="641">
        <v>100</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t="s">
        <v>108</v>
      </c>
      <c r="BH20" s="619"/>
      <c r="BI20" s="619"/>
      <c r="BJ20" s="619"/>
      <c r="BK20" s="619"/>
      <c r="BL20" s="619"/>
      <c r="BM20" s="619"/>
      <c r="BN20" s="620"/>
      <c r="BO20" s="671" t="s">
        <v>108</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3799225</v>
      </c>
      <c r="CS20" s="619"/>
      <c r="CT20" s="619"/>
      <c r="CU20" s="619"/>
      <c r="CV20" s="619"/>
      <c r="CW20" s="619"/>
      <c r="CX20" s="619"/>
      <c r="CY20" s="620"/>
      <c r="CZ20" s="671">
        <v>100</v>
      </c>
      <c r="DA20" s="671"/>
      <c r="DB20" s="671"/>
      <c r="DC20" s="671"/>
      <c r="DD20" s="624">
        <v>610280</v>
      </c>
      <c r="DE20" s="619"/>
      <c r="DF20" s="619"/>
      <c r="DG20" s="619"/>
      <c r="DH20" s="619"/>
      <c r="DI20" s="619"/>
      <c r="DJ20" s="619"/>
      <c r="DK20" s="619"/>
      <c r="DL20" s="619"/>
      <c r="DM20" s="619"/>
      <c r="DN20" s="619"/>
      <c r="DO20" s="619"/>
      <c r="DP20" s="620"/>
      <c r="DQ20" s="624">
        <v>2418486</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682</v>
      </c>
      <c r="S21" s="619"/>
      <c r="T21" s="619"/>
      <c r="U21" s="619"/>
      <c r="V21" s="619"/>
      <c r="W21" s="619"/>
      <c r="X21" s="619"/>
      <c r="Y21" s="620"/>
      <c r="Z21" s="671">
        <v>0</v>
      </c>
      <c r="AA21" s="671"/>
      <c r="AB21" s="671"/>
      <c r="AC21" s="671"/>
      <c r="AD21" s="672">
        <v>682</v>
      </c>
      <c r="AE21" s="672"/>
      <c r="AF21" s="672"/>
      <c r="AG21" s="672"/>
      <c r="AH21" s="672"/>
      <c r="AI21" s="672"/>
      <c r="AJ21" s="672"/>
      <c r="AK21" s="672"/>
      <c r="AL21" s="641">
        <v>0</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32890</v>
      </c>
      <c r="S22" s="619"/>
      <c r="T22" s="619"/>
      <c r="U22" s="619"/>
      <c r="V22" s="619"/>
      <c r="W22" s="619"/>
      <c r="X22" s="619"/>
      <c r="Y22" s="620"/>
      <c r="Z22" s="671">
        <v>0.8</v>
      </c>
      <c r="AA22" s="671"/>
      <c r="AB22" s="671"/>
      <c r="AC22" s="671"/>
      <c r="AD22" s="672" t="s">
        <v>108</v>
      </c>
      <c r="AE22" s="672"/>
      <c r="AF22" s="672"/>
      <c r="AG22" s="672"/>
      <c r="AH22" s="672"/>
      <c r="AI22" s="672"/>
      <c r="AJ22" s="672"/>
      <c r="AK22" s="672"/>
      <c r="AL22" s="641" t="s">
        <v>108</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18093</v>
      </c>
      <c r="S23" s="619"/>
      <c r="T23" s="619"/>
      <c r="U23" s="619"/>
      <c r="V23" s="619"/>
      <c r="W23" s="619"/>
      <c r="X23" s="619"/>
      <c r="Y23" s="620"/>
      <c r="Z23" s="671">
        <v>0.5</v>
      </c>
      <c r="AA23" s="671"/>
      <c r="AB23" s="671"/>
      <c r="AC23" s="671"/>
      <c r="AD23" s="672" t="s">
        <v>108</v>
      </c>
      <c r="AE23" s="672"/>
      <c r="AF23" s="672"/>
      <c r="AG23" s="672"/>
      <c r="AH23" s="672"/>
      <c r="AI23" s="672"/>
      <c r="AJ23" s="672"/>
      <c r="AK23" s="672"/>
      <c r="AL23" s="641" t="s">
        <v>108</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11079</v>
      </c>
      <c r="S24" s="619"/>
      <c r="T24" s="619"/>
      <c r="U24" s="619"/>
      <c r="V24" s="619"/>
      <c r="W24" s="619"/>
      <c r="X24" s="619"/>
      <c r="Y24" s="620"/>
      <c r="Z24" s="671">
        <v>0.3</v>
      </c>
      <c r="AA24" s="671"/>
      <c r="AB24" s="671"/>
      <c r="AC24" s="671"/>
      <c r="AD24" s="672" t="s">
        <v>108</v>
      </c>
      <c r="AE24" s="672"/>
      <c r="AF24" s="672"/>
      <c r="AG24" s="672"/>
      <c r="AH24" s="672"/>
      <c r="AI24" s="672"/>
      <c r="AJ24" s="672"/>
      <c r="AK24" s="672"/>
      <c r="AL24" s="641" t="s">
        <v>108</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1325359</v>
      </c>
      <c r="CS24" s="669"/>
      <c r="CT24" s="669"/>
      <c r="CU24" s="669"/>
      <c r="CV24" s="669"/>
      <c r="CW24" s="669"/>
      <c r="CX24" s="669"/>
      <c r="CY24" s="716"/>
      <c r="CZ24" s="720">
        <v>34.9</v>
      </c>
      <c r="DA24" s="721"/>
      <c r="DB24" s="721"/>
      <c r="DC24" s="722"/>
      <c r="DD24" s="715">
        <v>963706</v>
      </c>
      <c r="DE24" s="669"/>
      <c r="DF24" s="669"/>
      <c r="DG24" s="669"/>
      <c r="DH24" s="669"/>
      <c r="DI24" s="669"/>
      <c r="DJ24" s="669"/>
      <c r="DK24" s="716"/>
      <c r="DL24" s="715">
        <v>956619</v>
      </c>
      <c r="DM24" s="669"/>
      <c r="DN24" s="669"/>
      <c r="DO24" s="669"/>
      <c r="DP24" s="669"/>
      <c r="DQ24" s="669"/>
      <c r="DR24" s="669"/>
      <c r="DS24" s="669"/>
      <c r="DT24" s="669"/>
      <c r="DU24" s="669"/>
      <c r="DV24" s="716"/>
      <c r="DW24" s="717">
        <v>46.1</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452923</v>
      </c>
      <c r="S25" s="619"/>
      <c r="T25" s="619"/>
      <c r="U25" s="619"/>
      <c r="V25" s="619"/>
      <c r="W25" s="619"/>
      <c r="X25" s="619"/>
      <c r="Y25" s="620"/>
      <c r="Z25" s="671">
        <v>11.5</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516402</v>
      </c>
      <c r="CS25" s="637"/>
      <c r="CT25" s="637"/>
      <c r="CU25" s="637"/>
      <c r="CV25" s="637"/>
      <c r="CW25" s="637"/>
      <c r="CX25" s="637"/>
      <c r="CY25" s="638"/>
      <c r="CZ25" s="621">
        <v>13.6</v>
      </c>
      <c r="DA25" s="639"/>
      <c r="DB25" s="639"/>
      <c r="DC25" s="640"/>
      <c r="DD25" s="624">
        <v>497683</v>
      </c>
      <c r="DE25" s="637"/>
      <c r="DF25" s="637"/>
      <c r="DG25" s="637"/>
      <c r="DH25" s="637"/>
      <c r="DI25" s="637"/>
      <c r="DJ25" s="637"/>
      <c r="DK25" s="638"/>
      <c r="DL25" s="624">
        <v>491997</v>
      </c>
      <c r="DM25" s="637"/>
      <c r="DN25" s="637"/>
      <c r="DO25" s="637"/>
      <c r="DP25" s="637"/>
      <c r="DQ25" s="637"/>
      <c r="DR25" s="637"/>
      <c r="DS25" s="637"/>
      <c r="DT25" s="637"/>
      <c r="DU25" s="637"/>
      <c r="DV25" s="638"/>
      <c r="DW25" s="641">
        <v>23.7</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306433</v>
      </c>
      <c r="CS26" s="619"/>
      <c r="CT26" s="619"/>
      <c r="CU26" s="619"/>
      <c r="CV26" s="619"/>
      <c r="CW26" s="619"/>
      <c r="CX26" s="619"/>
      <c r="CY26" s="620"/>
      <c r="CZ26" s="621">
        <v>8.1</v>
      </c>
      <c r="DA26" s="639"/>
      <c r="DB26" s="639"/>
      <c r="DC26" s="640"/>
      <c r="DD26" s="624">
        <v>293069</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420407</v>
      </c>
      <c r="S27" s="619"/>
      <c r="T27" s="619"/>
      <c r="U27" s="619"/>
      <c r="V27" s="619"/>
      <c r="W27" s="619"/>
      <c r="X27" s="619"/>
      <c r="Y27" s="620"/>
      <c r="Z27" s="671">
        <v>10.6</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477998</v>
      </c>
      <c r="BH27" s="619"/>
      <c r="BI27" s="619"/>
      <c r="BJ27" s="619"/>
      <c r="BK27" s="619"/>
      <c r="BL27" s="619"/>
      <c r="BM27" s="619"/>
      <c r="BN27" s="620"/>
      <c r="BO27" s="671">
        <v>100</v>
      </c>
      <c r="BP27" s="671"/>
      <c r="BQ27" s="671"/>
      <c r="BR27" s="671"/>
      <c r="BS27" s="624">
        <v>2470</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411657</v>
      </c>
      <c r="CS27" s="637"/>
      <c r="CT27" s="637"/>
      <c r="CU27" s="637"/>
      <c r="CV27" s="637"/>
      <c r="CW27" s="637"/>
      <c r="CX27" s="637"/>
      <c r="CY27" s="638"/>
      <c r="CZ27" s="621">
        <v>10.8</v>
      </c>
      <c r="DA27" s="639"/>
      <c r="DB27" s="639"/>
      <c r="DC27" s="640"/>
      <c r="DD27" s="624">
        <v>98632</v>
      </c>
      <c r="DE27" s="637"/>
      <c r="DF27" s="637"/>
      <c r="DG27" s="637"/>
      <c r="DH27" s="637"/>
      <c r="DI27" s="637"/>
      <c r="DJ27" s="637"/>
      <c r="DK27" s="638"/>
      <c r="DL27" s="624">
        <v>97731</v>
      </c>
      <c r="DM27" s="637"/>
      <c r="DN27" s="637"/>
      <c r="DO27" s="637"/>
      <c r="DP27" s="637"/>
      <c r="DQ27" s="637"/>
      <c r="DR27" s="637"/>
      <c r="DS27" s="637"/>
      <c r="DT27" s="637"/>
      <c r="DU27" s="637"/>
      <c r="DV27" s="638"/>
      <c r="DW27" s="641">
        <v>4.7</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22999</v>
      </c>
      <c r="S28" s="619"/>
      <c r="T28" s="619"/>
      <c r="U28" s="619"/>
      <c r="V28" s="619"/>
      <c r="W28" s="619"/>
      <c r="X28" s="619"/>
      <c r="Y28" s="620"/>
      <c r="Z28" s="671">
        <v>0.6</v>
      </c>
      <c r="AA28" s="671"/>
      <c r="AB28" s="671"/>
      <c r="AC28" s="671"/>
      <c r="AD28" s="672" t="s">
        <v>108</v>
      </c>
      <c r="AE28" s="672"/>
      <c r="AF28" s="672"/>
      <c r="AG28" s="672"/>
      <c r="AH28" s="672"/>
      <c r="AI28" s="672"/>
      <c r="AJ28" s="672"/>
      <c r="AK28" s="672"/>
      <c r="AL28" s="641" t="s">
        <v>108</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397300</v>
      </c>
      <c r="CS28" s="619"/>
      <c r="CT28" s="619"/>
      <c r="CU28" s="619"/>
      <c r="CV28" s="619"/>
      <c r="CW28" s="619"/>
      <c r="CX28" s="619"/>
      <c r="CY28" s="620"/>
      <c r="CZ28" s="621">
        <v>10.5</v>
      </c>
      <c r="DA28" s="639"/>
      <c r="DB28" s="639"/>
      <c r="DC28" s="640"/>
      <c r="DD28" s="624">
        <v>367391</v>
      </c>
      <c r="DE28" s="619"/>
      <c r="DF28" s="619"/>
      <c r="DG28" s="619"/>
      <c r="DH28" s="619"/>
      <c r="DI28" s="619"/>
      <c r="DJ28" s="619"/>
      <c r="DK28" s="620"/>
      <c r="DL28" s="624">
        <v>366891</v>
      </c>
      <c r="DM28" s="619"/>
      <c r="DN28" s="619"/>
      <c r="DO28" s="619"/>
      <c r="DP28" s="619"/>
      <c r="DQ28" s="619"/>
      <c r="DR28" s="619"/>
      <c r="DS28" s="619"/>
      <c r="DT28" s="619"/>
      <c r="DU28" s="619"/>
      <c r="DV28" s="620"/>
      <c r="DW28" s="641">
        <v>17.7</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6165</v>
      </c>
      <c r="S29" s="619"/>
      <c r="T29" s="619"/>
      <c r="U29" s="619"/>
      <c r="V29" s="619"/>
      <c r="W29" s="619"/>
      <c r="X29" s="619"/>
      <c r="Y29" s="620"/>
      <c r="Z29" s="671">
        <v>0.2</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397300</v>
      </c>
      <c r="CS29" s="637"/>
      <c r="CT29" s="637"/>
      <c r="CU29" s="637"/>
      <c r="CV29" s="637"/>
      <c r="CW29" s="637"/>
      <c r="CX29" s="637"/>
      <c r="CY29" s="638"/>
      <c r="CZ29" s="621">
        <v>10.5</v>
      </c>
      <c r="DA29" s="639"/>
      <c r="DB29" s="639"/>
      <c r="DC29" s="640"/>
      <c r="DD29" s="624">
        <v>367391</v>
      </c>
      <c r="DE29" s="637"/>
      <c r="DF29" s="637"/>
      <c r="DG29" s="637"/>
      <c r="DH29" s="637"/>
      <c r="DI29" s="637"/>
      <c r="DJ29" s="637"/>
      <c r="DK29" s="638"/>
      <c r="DL29" s="624">
        <v>366891</v>
      </c>
      <c r="DM29" s="637"/>
      <c r="DN29" s="637"/>
      <c r="DO29" s="637"/>
      <c r="DP29" s="637"/>
      <c r="DQ29" s="637"/>
      <c r="DR29" s="637"/>
      <c r="DS29" s="637"/>
      <c r="DT29" s="637"/>
      <c r="DU29" s="637"/>
      <c r="DV29" s="638"/>
      <c r="DW29" s="641">
        <v>17.7</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192556</v>
      </c>
      <c r="S30" s="619"/>
      <c r="T30" s="619"/>
      <c r="U30" s="619"/>
      <c r="V30" s="619"/>
      <c r="W30" s="619"/>
      <c r="X30" s="619"/>
      <c r="Y30" s="620"/>
      <c r="Z30" s="671">
        <v>4.9000000000000004</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98.8</v>
      </c>
      <c r="BH30" s="685"/>
      <c r="BI30" s="685"/>
      <c r="BJ30" s="685"/>
      <c r="BK30" s="685"/>
      <c r="BL30" s="685"/>
      <c r="BM30" s="686">
        <v>95</v>
      </c>
      <c r="BN30" s="685"/>
      <c r="BO30" s="685"/>
      <c r="BP30" s="685"/>
      <c r="BQ30" s="687"/>
      <c r="BR30" s="684">
        <v>98.7</v>
      </c>
      <c r="BS30" s="685"/>
      <c r="BT30" s="685"/>
      <c r="BU30" s="685"/>
      <c r="BV30" s="685"/>
      <c r="BW30" s="685"/>
      <c r="BX30" s="686">
        <v>95.1</v>
      </c>
      <c r="BY30" s="685"/>
      <c r="BZ30" s="685"/>
      <c r="CA30" s="685"/>
      <c r="CB30" s="687"/>
      <c r="CD30" s="690"/>
      <c r="CE30" s="691"/>
      <c r="CF30" s="655" t="s">
        <v>290</v>
      </c>
      <c r="CG30" s="652"/>
      <c r="CH30" s="652"/>
      <c r="CI30" s="652"/>
      <c r="CJ30" s="652"/>
      <c r="CK30" s="652"/>
      <c r="CL30" s="652"/>
      <c r="CM30" s="652"/>
      <c r="CN30" s="652"/>
      <c r="CO30" s="652"/>
      <c r="CP30" s="652"/>
      <c r="CQ30" s="653"/>
      <c r="CR30" s="618">
        <v>363047</v>
      </c>
      <c r="CS30" s="619"/>
      <c r="CT30" s="619"/>
      <c r="CU30" s="619"/>
      <c r="CV30" s="619"/>
      <c r="CW30" s="619"/>
      <c r="CX30" s="619"/>
      <c r="CY30" s="620"/>
      <c r="CZ30" s="621">
        <v>9.6</v>
      </c>
      <c r="DA30" s="639"/>
      <c r="DB30" s="639"/>
      <c r="DC30" s="640"/>
      <c r="DD30" s="624">
        <v>333556</v>
      </c>
      <c r="DE30" s="619"/>
      <c r="DF30" s="619"/>
      <c r="DG30" s="619"/>
      <c r="DH30" s="619"/>
      <c r="DI30" s="619"/>
      <c r="DJ30" s="619"/>
      <c r="DK30" s="620"/>
      <c r="DL30" s="624">
        <v>333056</v>
      </c>
      <c r="DM30" s="619"/>
      <c r="DN30" s="619"/>
      <c r="DO30" s="619"/>
      <c r="DP30" s="619"/>
      <c r="DQ30" s="619"/>
      <c r="DR30" s="619"/>
      <c r="DS30" s="619"/>
      <c r="DT30" s="619"/>
      <c r="DU30" s="619"/>
      <c r="DV30" s="620"/>
      <c r="DW30" s="641">
        <v>16.100000000000001</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138461</v>
      </c>
      <c r="S31" s="619"/>
      <c r="T31" s="619"/>
      <c r="U31" s="619"/>
      <c r="V31" s="619"/>
      <c r="W31" s="619"/>
      <c r="X31" s="619"/>
      <c r="Y31" s="620"/>
      <c r="Z31" s="671">
        <v>3.5</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98.8</v>
      </c>
      <c r="BH31" s="637"/>
      <c r="BI31" s="637"/>
      <c r="BJ31" s="637"/>
      <c r="BK31" s="637"/>
      <c r="BL31" s="637"/>
      <c r="BM31" s="673">
        <v>95</v>
      </c>
      <c r="BN31" s="683"/>
      <c r="BO31" s="683"/>
      <c r="BP31" s="683"/>
      <c r="BQ31" s="647"/>
      <c r="BR31" s="682">
        <v>98.7</v>
      </c>
      <c r="BS31" s="637"/>
      <c r="BT31" s="637"/>
      <c r="BU31" s="637"/>
      <c r="BV31" s="637"/>
      <c r="BW31" s="637"/>
      <c r="BX31" s="673">
        <v>95.1</v>
      </c>
      <c r="BY31" s="683"/>
      <c r="BZ31" s="683"/>
      <c r="CA31" s="683"/>
      <c r="CB31" s="647"/>
      <c r="CD31" s="690"/>
      <c r="CE31" s="691"/>
      <c r="CF31" s="655" t="s">
        <v>294</v>
      </c>
      <c r="CG31" s="652"/>
      <c r="CH31" s="652"/>
      <c r="CI31" s="652"/>
      <c r="CJ31" s="652"/>
      <c r="CK31" s="652"/>
      <c r="CL31" s="652"/>
      <c r="CM31" s="652"/>
      <c r="CN31" s="652"/>
      <c r="CO31" s="652"/>
      <c r="CP31" s="652"/>
      <c r="CQ31" s="653"/>
      <c r="CR31" s="618">
        <v>34253</v>
      </c>
      <c r="CS31" s="637"/>
      <c r="CT31" s="637"/>
      <c r="CU31" s="637"/>
      <c r="CV31" s="637"/>
      <c r="CW31" s="637"/>
      <c r="CX31" s="637"/>
      <c r="CY31" s="638"/>
      <c r="CZ31" s="621">
        <v>0.9</v>
      </c>
      <c r="DA31" s="639"/>
      <c r="DB31" s="639"/>
      <c r="DC31" s="640"/>
      <c r="DD31" s="624">
        <v>33835</v>
      </c>
      <c r="DE31" s="637"/>
      <c r="DF31" s="637"/>
      <c r="DG31" s="637"/>
      <c r="DH31" s="637"/>
      <c r="DI31" s="637"/>
      <c r="DJ31" s="637"/>
      <c r="DK31" s="638"/>
      <c r="DL31" s="624">
        <v>33835</v>
      </c>
      <c r="DM31" s="637"/>
      <c r="DN31" s="637"/>
      <c r="DO31" s="637"/>
      <c r="DP31" s="637"/>
      <c r="DQ31" s="637"/>
      <c r="DR31" s="637"/>
      <c r="DS31" s="637"/>
      <c r="DT31" s="637"/>
      <c r="DU31" s="637"/>
      <c r="DV31" s="638"/>
      <c r="DW31" s="641">
        <v>1.6</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226683</v>
      </c>
      <c r="S32" s="619"/>
      <c r="T32" s="619"/>
      <c r="U32" s="619"/>
      <c r="V32" s="619"/>
      <c r="W32" s="619"/>
      <c r="X32" s="619"/>
      <c r="Y32" s="620"/>
      <c r="Z32" s="671">
        <v>5.7</v>
      </c>
      <c r="AA32" s="671"/>
      <c r="AB32" s="671"/>
      <c r="AC32" s="671"/>
      <c r="AD32" s="672">
        <v>78</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98.7</v>
      </c>
      <c r="BH32" s="603"/>
      <c r="BI32" s="603"/>
      <c r="BJ32" s="603"/>
      <c r="BK32" s="603"/>
      <c r="BL32" s="603"/>
      <c r="BM32" s="666">
        <v>94.6</v>
      </c>
      <c r="BN32" s="603"/>
      <c r="BO32" s="603"/>
      <c r="BP32" s="603"/>
      <c r="BQ32" s="660"/>
      <c r="BR32" s="681">
        <v>98.6</v>
      </c>
      <c r="BS32" s="603"/>
      <c r="BT32" s="603"/>
      <c r="BU32" s="603"/>
      <c r="BV32" s="603"/>
      <c r="BW32" s="603"/>
      <c r="BX32" s="666">
        <v>94.6</v>
      </c>
      <c r="BY32" s="603"/>
      <c r="BZ32" s="603"/>
      <c r="CA32" s="603"/>
      <c r="CB32" s="660"/>
      <c r="CD32" s="692"/>
      <c r="CE32" s="693"/>
      <c r="CF32" s="655" t="s">
        <v>297</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265713</v>
      </c>
      <c r="S33" s="619"/>
      <c r="T33" s="619"/>
      <c r="U33" s="619"/>
      <c r="V33" s="619"/>
      <c r="W33" s="619"/>
      <c r="X33" s="619"/>
      <c r="Y33" s="620"/>
      <c r="Z33" s="671">
        <v>6.7</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1752410</v>
      </c>
      <c r="CS33" s="637"/>
      <c r="CT33" s="637"/>
      <c r="CU33" s="637"/>
      <c r="CV33" s="637"/>
      <c r="CW33" s="637"/>
      <c r="CX33" s="637"/>
      <c r="CY33" s="638"/>
      <c r="CZ33" s="621">
        <v>46.1</v>
      </c>
      <c r="DA33" s="639"/>
      <c r="DB33" s="639"/>
      <c r="DC33" s="640"/>
      <c r="DD33" s="624">
        <v>1256645</v>
      </c>
      <c r="DE33" s="637"/>
      <c r="DF33" s="637"/>
      <c r="DG33" s="637"/>
      <c r="DH33" s="637"/>
      <c r="DI33" s="637"/>
      <c r="DJ33" s="637"/>
      <c r="DK33" s="638"/>
      <c r="DL33" s="624">
        <v>827250</v>
      </c>
      <c r="DM33" s="637"/>
      <c r="DN33" s="637"/>
      <c r="DO33" s="637"/>
      <c r="DP33" s="637"/>
      <c r="DQ33" s="637"/>
      <c r="DR33" s="637"/>
      <c r="DS33" s="637"/>
      <c r="DT33" s="637"/>
      <c r="DU33" s="637"/>
      <c r="DV33" s="638"/>
      <c r="DW33" s="641">
        <v>39.9</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502368</v>
      </c>
      <c r="CS34" s="619"/>
      <c r="CT34" s="619"/>
      <c r="CU34" s="619"/>
      <c r="CV34" s="619"/>
      <c r="CW34" s="619"/>
      <c r="CX34" s="619"/>
      <c r="CY34" s="620"/>
      <c r="CZ34" s="621">
        <v>13.2</v>
      </c>
      <c r="DA34" s="639"/>
      <c r="DB34" s="639"/>
      <c r="DC34" s="640"/>
      <c r="DD34" s="624">
        <v>360516</v>
      </c>
      <c r="DE34" s="619"/>
      <c r="DF34" s="619"/>
      <c r="DG34" s="619"/>
      <c r="DH34" s="619"/>
      <c r="DI34" s="619"/>
      <c r="DJ34" s="619"/>
      <c r="DK34" s="620"/>
      <c r="DL34" s="624">
        <v>225452</v>
      </c>
      <c r="DM34" s="619"/>
      <c r="DN34" s="619"/>
      <c r="DO34" s="619"/>
      <c r="DP34" s="619"/>
      <c r="DQ34" s="619"/>
      <c r="DR34" s="619"/>
      <c r="DS34" s="619"/>
      <c r="DT34" s="619"/>
      <c r="DU34" s="619"/>
      <c r="DV34" s="620"/>
      <c r="DW34" s="641">
        <v>10.9</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109813</v>
      </c>
      <c r="S35" s="619"/>
      <c r="T35" s="619"/>
      <c r="U35" s="619"/>
      <c r="V35" s="619"/>
      <c r="W35" s="619"/>
      <c r="X35" s="619"/>
      <c r="Y35" s="620"/>
      <c r="Z35" s="671">
        <v>2.8</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217892</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267</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23399</v>
      </c>
      <c r="CS35" s="637"/>
      <c r="CT35" s="637"/>
      <c r="CU35" s="637"/>
      <c r="CV35" s="637"/>
      <c r="CW35" s="637"/>
      <c r="CX35" s="637"/>
      <c r="CY35" s="638"/>
      <c r="CZ35" s="621">
        <v>0.6</v>
      </c>
      <c r="DA35" s="639"/>
      <c r="DB35" s="639"/>
      <c r="DC35" s="640"/>
      <c r="DD35" s="624">
        <v>21681</v>
      </c>
      <c r="DE35" s="637"/>
      <c r="DF35" s="637"/>
      <c r="DG35" s="637"/>
      <c r="DH35" s="637"/>
      <c r="DI35" s="637"/>
      <c r="DJ35" s="637"/>
      <c r="DK35" s="638"/>
      <c r="DL35" s="624">
        <v>21681</v>
      </c>
      <c r="DM35" s="637"/>
      <c r="DN35" s="637"/>
      <c r="DO35" s="637"/>
      <c r="DP35" s="637"/>
      <c r="DQ35" s="637"/>
      <c r="DR35" s="637"/>
      <c r="DS35" s="637"/>
      <c r="DT35" s="637"/>
      <c r="DU35" s="637"/>
      <c r="DV35" s="638"/>
      <c r="DW35" s="641">
        <v>1</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3951637</v>
      </c>
      <c r="S36" s="659"/>
      <c r="T36" s="659"/>
      <c r="U36" s="659"/>
      <c r="V36" s="659"/>
      <c r="W36" s="659"/>
      <c r="X36" s="659"/>
      <c r="Y36" s="662"/>
      <c r="Z36" s="663">
        <v>100</v>
      </c>
      <c r="AA36" s="663"/>
      <c r="AB36" s="663"/>
      <c r="AC36" s="663"/>
      <c r="AD36" s="664">
        <v>1963587</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34391</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-8486</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531644</v>
      </c>
      <c r="CS36" s="619"/>
      <c r="CT36" s="619"/>
      <c r="CU36" s="619"/>
      <c r="CV36" s="619"/>
      <c r="CW36" s="619"/>
      <c r="CX36" s="619"/>
      <c r="CY36" s="620"/>
      <c r="CZ36" s="621">
        <v>14</v>
      </c>
      <c r="DA36" s="639"/>
      <c r="DB36" s="639"/>
      <c r="DC36" s="640"/>
      <c r="DD36" s="624">
        <v>472996</v>
      </c>
      <c r="DE36" s="619"/>
      <c r="DF36" s="619"/>
      <c r="DG36" s="619"/>
      <c r="DH36" s="619"/>
      <c r="DI36" s="619"/>
      <c r="DJ36" s="619"/>
      <c r="DK36" s="620"/>
      <c r="DL36" s="624">
        <v>416149</v>
      </c>
      <c r="DM36" s="619"/>
      <c r="DN36" s="619"/>
      <c r="DO36" s="619"/>
      <c r="DP36" s="619"/>
      <c r="DQ36" s="619"/>
      <c r="DR36" s="619"/>
      <c r="DS36" s="619"/>
      <c r="DT36" s="619"/>
      <c r="DU36" s="619"/>
      <c r="DV36" s="620"/>
      <c r="DW36" s="641">
        <v>20.100000000000001</v>
      </c>
      <c r="DX36" s="642"/>
      <c r="DY36" s="642"/>
      <c r="DZ36" s="642"/>
      <c r="EA36" s="642"/>
      <c r="EB36" s="642"/>
      <c r="EC36" s="643"/>
    </row>
    <row r="37" spans="2:133" ht="11.25" customHeight="1">
      <c r="AQ37" s="644" t="s">
        <v>312</v>
      </c>
      <c r="AR37" s="645"/>
      <c r="AS37" s="645"/>
      <c r="AT37" s="645"/>
      <c r="AU37" s="645"/>
      <c r="AV37" s="645"/>
      <c r="AW37" s="645"/>
      <c r="AX37" s="645"/>
      <c r="AY37" s="646"/>
      <c r="AZ37" s="618" t="s">
        <v>213</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900</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277941</v>
      </c>
      <c r="CS37" s="637"/>
      <c r="CT37" s="637"/>
      <c r="CU37" s="637"/>
      <c r="CV37" s="637"/>
      <c r="CW37" s="637"/>
      <c r="CX37" s="637"/>
      <c r="CY37" s="638"/>
      <c r="CZ37" s="621">
        <v>7.3</v>
      </c>
      <c r="DA37" s="639"/>
      <c r="DB37" s="639"/>
      <c r="DC37" s="640"/>
      <c r="DD37" s="624">
        <v>263775</v>
      </c>
      <c r="DE37" s="637"/>
      <c r="DF37" s="637"/>
      <c r="DG37" s="637"/>
      <c r="DH37" s="637"/>
      <c r="DI37" s="637"/>
      <c r="DJ37" s="637"/>
      <c r="DK37" s="638"/>
      <c r="DL37" s="624">
        <v>263447</v>
      </c>
      <c r="DM37" s="637"/>
      <c r="DN37" s="637"/>
      <c r="DO37" s="637"/>
      <c r="DP37" s="637"/>
      <c r="DQ37" s="637"/>
      <c r="DR37" s="637"/>
      <c r="DS37" s="637"/>
      <c r="DT37" s="637"/>
      <c r="DU37" s="637"/>
      <c r="DV37" s="638"/>
      <c r="DW37" s="641">
        <v>12.7</v>
      </c>
      <c r="DX37" s="642"/>
      <c r="DY37" s="642"/>
      <c r="DZ37" s="642"/>
      <c r="EA37" s="642"/>
      <c r="EB37" s="642"/>
      <c r="EC37" s="643"/>
    </row>
    <row r="38" spans="2:133" ht="11.25" customHeight="1">
      <c r="AQ38" s="644" t="s">
        <v>315</v>
      </c>
      <c r="AR38" s="645"/>
      <c r="AS38" s="645"/>
      <c r="AT38" s="645"/>
      <c r="AU38" s="645"/>
      <c r="AV38" s="645"/>
      <c r="AW38" s="645"/>
      <c r="AX38" s="645"/>
      <c r="AY38" s="646"/>
      <c r="AZ38" s="618" t="s">
        <v>108</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1418</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217892</v>
      </c>
      <c r="CS38" s="619"/>
      <c r="CT38" s="619"/>
      <c r="CU38" s="619"/>
      <c r="CV38" s="619"/>
      <c r="CW38" s="619"/>
      <c r="CX38" s="619"/>
      <c r="CY38" s="620"/>
      <c r="CZ38" s="621">
        <v>5.7</v>
      </c>
      <c r="DA38" s="639"/>
      <c r="DB38" s="639"/>
      <c r="DC38" s="640"/>
      <c r="DD38" s="624">
        <v>166082</v>
      </c>
      <c r="DE38" s="619"/>
      <c r="DF38" s="619"/>
      <c r="DG38" s="619"/>
      <c r="DH38" s="619"/>
      <c r="DI38" s="619"/>
      <c r="DJ38" s="619"/>
      <c r="DK38" s="620"/>
      <c r="DL38" s="624">
        <v>163808</v>
      </c>
      <c r="DM38" s="619"/>
      <c r="DN38" s="619"/>
      <c r="DO38" s="619"/>
      <c r="DP38" s="619"/>
      <c r="DQ38" s="619"/>
      <c r="DR38" s="619"/>
      <c r="DS38" s="619"/>
      <c r="DT38" s="619"/>
      <c r="DU38" s="619"/>
      <c r="DV38" s="620"/>
      <c r="DW38" s="641">
        <v>7.9</v>
      </c>
      <c r="DX38" s="642"/>
      <c r="DY38" s="642"/>
      <c r="DZ38" s="642"/>
      <c r="EA38" s="642"/>
      <c r="EB38" s="642"/>
      <c r="EC38" s="643"/>
    </row>
    <row r="39" spans="2:133" ht="11.25" customHeight="1">
      <c r="AQ39" s="644" t="s">
        <v>318</v>
      </c>
      <c r="AR39" s="645"/>
      <c r="AS39" s="645"/>
      <c r="AT39" s="645"/>
      <c r="AU39" s="645"/>
      <c r="AV39" s="645"/>
      <c r="AW39" s="645"/>
      <c r="AX39" s="645"/>
      <c r="AY39" s="646"/>
      <c r="AZ39" s="618" t="s">
        <v>108</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75</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476347</v>
      </c>
      <c r="CS39" s="637"/>
      <c r="CT39" s="637"/>
      <c r="CU39" s="637"/>
      <c r="CV39" s="637"/>
      <c r="CW39" s="637"/>
      <c r="CX39" s="637"/>
      <c r="CY39" s="638"/>
      <c r="CZ39" s="621">
        <v>12.5</v>
      </c>
      <c r="DA39" s="639"/>
      <c r="DB39" s="639"/>
      <c r="DC39" s="640"/>
      <c r="DD39" s="624">
        <v>235210</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58129</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137</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760</v>
      </c>
      <c r="CS40" s="619"/>
      <c r="CT40" s="619"/>
      <c r="CU40" s="619"/>
      <c r="CV40" s="619"/>
      <c r="CW40" s="619"/>
      <c r="CX40" s="619"/>
      <c r="CY40" s="620"/>
      <c r="CZ40" s="621">
        <v>0</v>
      </c>
      <c r="DA40" s="639"/>
      <c r="DB40" s="639"/>
      <c r="DC40" s="640"/>
      <c r="DD40" s="624">
        <v>160</v>
      </c>
      <c r="DE40" s="619"/>
      <c r="DF40" s="619"/>
      <c r="DG40" s="619"/>
      <c r="DH40" s="619"/>
      <c r="DI40" s="619"/>
      <c r="DJ40" s="619"/>
      <c r="DK40" s="620"/>
      <c r="DL40" s="624">
        <v>160</v>
      </c>
      <c r="DM40" s="619"/>
      <c r="DN40" s="619"/>
      <c r="DO40" s="619"/>
      <c r="DP40" s="619"/>
      <c r="DQ40" s="619"/>
      <c r="DR40" s="619"/>
      <c r="DS40" s="619"/>
      <c r="DT40" s="619"/>
      <c r="DU40" s="619"/>
      <c r="DV40" s="620"/>
      <c r="DW40" s="641">
        <v>0</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125372</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358</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721456</v>
      </c>
      <c r="CS42" s="619"/>
      <c r="CT42" s="619"/>
      <c r="CU42" s="619"/>
      <c r="CV42" s="619"/>
      <c r="CW42" s="619"/>
      <c r="CX42" s="619"/>
      <c r="CY42" s="620"/>
      <c r="CZ42" s="621">
        <v>19</v>
      </c>
      <c r="DA42" s="622"/>
      <c r="DB42" s="622"/>
      <c r="DC42" s="623"/>
      <c r="DD42" s="624">
        <v>198135</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21198</v>
      </c>
      <c r="CS43" s="637"/>
      <c r="CT43" s="637"/>
      <c r="CU43" s="637"/>
      <c r="CV43" s="637"/>
      <c r="CW43" s="637"/>
      <c r="CX43" s="637"/>
      <c r="CY43" s="638"/>
      <c r="CZ43" s="621">
        <v>0.6</v>
      </c>
      <c r="DA43" s="639"/>
      <c r="DB43" s="639"/>
      <c r="DC43" s="640"/>
      <c r="DD43" s="624">
        <v>20898</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610280</v>
      </c>
      <c r="CS44" s="619"/>
      <c r="CT44" s="619"/>
      <c r="CU44" s="619"/>
      <c r="CV44" s="619"/>
      <c r="CW44" s="619"/>
      <c r="CX44" s="619"/>
      <c r="CY44" s="620"/>
      <c r="CZ44" s="621">
        <v>16.100000000000001</v>
      </c>
      <c r="DA44" s="622"/>
      <c r="DB44" s="622"/>
      <c r="DC44" s="623"/>
      <c r="DD44" s="624">
        <v>184742</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245807</v>
      </c>
      <c r="CS45" s="637"/>
      <c r="CT45" s="637"/>
      <c r="CU45" s="637"/>
      <c r="CV45" s="637"/>
      <c r="CW45" s="637"/>
      <c r="CX45" s="637"/>
      <c r="CY45" s="638"/>
      <c r="CZ45" s="621">
        <v>6.5</v>
      </c>
      <c r="DA45" s="639"/>
      <c r="DB45" s="639"/>
      <c r="DC45" s="640"/>
      <c r="DD45" s="624">
        <v>25912</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356717</v>
      </c>
      <c r="CS46" s="619"/>
      <c r="CT46" s="619"/>
      <c r="CU46" s="619"/>
      <c r="CV46" s="619"/>
      <c r="CW46" s="619"/>
      <c r="CX46" s="619"/>
      <c r="CY46" s="620"/>
      <c r="CZ46" s="621">
        <v>9.4</v>
      </c>
      <c r="DA46" s="622"/>
      <c r="DB46" s="622"/>
      <c r="DC46" s="623"/>
      <c r="DD46" s="624">
        <v>152500</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v>111176</v>
      </c>
      <c r="CS47" s="637"/>
      <c r="CT47" s="637"/>
      <c r="CU47" s="637"/>
      <c r="CV47" s="637"/>
      <c r="CW47" s="637"/>
      <c r="CX47" s="637"/>
      <c r="CY47" s="638"/>
      <c r="CZ47" s="621">
        <v>2.9</v>
      </c>
      <c r="DA47" s="639"/>
      <c r="DB47" s="639"/>
      <c r="DC47" s="640"/>
      <c r="DD47" s="624">
        <v>13393</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3799225</v>
      </c>
      <c r="CS49" s="603"/>
      <c r="CT49" s="603"/>
      <c r="CU49" s="603"/>
      <c r="CV49" s="603"/>
      <c r="CW49" s="603"/>
      <c r="CX49" s="603"/>
      <c r="CY49" s="604"/>
      <c r="CZ49" s="605">
        <v>100</v>
      </c>
      <c r="DA49" s="606"/>
      <c r="DB49" s="606"/>
      <c r="DC49" s="607"/>
      <c r="DD49" s="608">
        <v>2418486</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9" t="s">
        <v>340</v>
      </c>
      <c r="DK2" s="1140"/>
      <c r="DL2" s="1140"/>
      <c r="DM2" s="1140"/>
      <c r="DN2" s="1140"/>
      <c r="DO2" s="1141"/>
      <c r="DP2" s="200"/>
      <c r="DQ2" s="1139" t="s">
        <v>341</v>
      </c>
      <c r="DR2" s="1140"/>
      <c r="DS2" s="1140"/>
      <c r="DT2" s="1140"/>
      <c r="DU2" s="1140"/>
      <c r="DV2" s="1140"/>
      <c r="DW2" s="1140"/>
      <c r="DX2" s="1140"/>
      <c r="DY2" s="1140"/>
      <c r="DZ2" s="1141"/>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92" t="s">
        <v>342</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4" t="s">
        <v>344</v>
      </c>
      <c r="B5" s="1025"/>
      <c r="C5" s="1025"/>
      <c r="D5" s="1025"/>
      <c r="E5" s="1025"/>
      <c r="F5" s="1025"/>
      <c r="G5" s="1025"/>
      <c r="H5" s="1025"/>
      <c r="I5" s="1025"/>
      <c r="J5" s="1025"/>
      <c r="K5" s="1025"/>
      <c r="L5" s="1025"/>
      <c r="M5" s="1025"/>
      <c r="N5" s="1025"/>
      <c r="O5" s="1025"/>
      <c r="P5" s="1026"/>
      <c r="Q5" s="1030" t="s">
        <v>345</v>
      </c>
      <c r="R5" s="1031"/>
      <c r="S5" s="1031"/>
      <c r="T5" s="1031"/>
      <c r="U5" s="1032"/>
      <c r="V5" s="1030" t="s">
        <v>346</v>
      </c>
      <c r="W5" s="1031"/>
      <c r="X5" s="1031"/>
      <c r="Y5" s="1031"/>
      <c r="Z5" s="1032"/>
      <c r="AA5" s="1030" t="s">
        <v>347</v>
      </c>
      <c r="AB5" s="1031"/>
      <c r="AC5" s="1031"/>
      <c r="AD5" s="1031"/>
      <c r="AE5" s="1031"/>
      <c r="AF5" s="1142" t="s">
        <v>348</v>
      </c>
      <c r="AG5" s="1031"/>
      <c r="AH5" s="1031"/>
      <c r="AI5" s="1031"/>
      <c r="AJ5" s="1046"/>
      <c r="AK5" s="1031" t="s">
        <v>349</v>
      </c>
      <c r="AL5" s="1031"/>
      <c r="AM5" s="1031"/>
      <c r="AN5" s="1031"/>
      <c r="AO5" s="1032"/>
      <c r="AP5" s="1030" t="s">
        <v>350</v>
      </c>
      <c r="AQ5" s="1031"/>
      <c r="AR5" s="1031"/>
      <c r="AS5" s="1031"/>
      <c r="AT5" s="1032"/>
      <c r="AU5" s="1030" t="s">
        <v>351</v>
      </c>
      <c r="AV5" s="1031"/>
      <c r="AW5" s="1031"/>
      <c r="AX5" s="1031"/>
      <c r="AY5" s="1046"/>
      <c r="AZ5" s="207"/>
      <c r="BA5" s="207"/>
      <c r="BB5" s="207"/>
      <c r="BC5" s="207"/>
      <c r="BD5" s="207"/>
      <c r="BE5" s="208"/>
      <c r="BF5" s="208"/>
      <c r="BG5" s="208"/>
      <c r="BH5" s="208"/>
      <c r="BI5" s="208"/>
      <c r="BJ5" s="208"/>
      <c r="BK5" s="208"/>
      <c r="BL5" s="208"/>
      <c r="BM5" s="208"/>
      <c r="BN5" s="208"/>
      <c r="BO5" s="208"/>
      <c r="BP5" s="208"/>
      <c r="BQ5" s="1024" t="s">
        <v>352</v>
      </c>
      <c r="BR5" s="1025"/>
      <c r="BS5" s="1025"/>
      <c r="BT5" s="1025"/>
      <c r="BU5" s="1025"/>
      <c r="BV5" s="1025"/>
      <c r="BW5" s="1025"/>
      <c r="BX5" s="1025"/>
      <c r="BY5" s="1025"/>
      <c r="BZ5" s="1025"/>
      <c r="CA5" s="1025"/>
      <c r="CB5" s="1025"/>
      <c r="CC5" s="1025"/>
      <c r="CD5" s="1025"/>
      <c r="CE5" s="1025"/>
      <c r="CF5" s="1025"/>
      <c r="CG5" s="1026"/>
      <c r="CH5" s="1030" t="s">
        <v>353</v>
      </c>
      <c r="CI5" s="1031"/>
      <c r="CJ5" s="1031"/>
      <c r="CK5" s="1031"/>
      <c r="CL5" s="1032"/>
      <c r="CM5" s="1030" t="s">
        <v>354</v>
      </c>
      <c r="CN5" s="1031"/>
      <c r="CO5" s="1031"/>
      <c r="CP5" s="1031"/>
      <c r="CQ5" s="1032"/>
      <c r="CR5" s="1030" t="s">
        <v>355</v>
      </c>
      <c r="CS5" s="1031"/>
      <c r="CT5" s="1031"/>
      <c r="CU5" s="1031"/>
      <c r="CV5" s="1032"/>
      <c r="CW5" s="1030" t="s">
        <v>356</v>
      </c>
      <c r="CX5" s="1031"/>
      <c r="CY5" s="1031"/>
      <c r="CZ5" s="1031"/>
      <c r="DA5" s="1032"/>
      <c r="DB5" s="1030" t="s">
        <v>357</v>
      </c>
      <c r="DC5" s="1031"/>
      <c r="DD5" s="1031"/>
      <c r="DE5" s="1031"/>
      <c r="DF5" s="1032"/>
      <c r="DG5" s="1127" t="s">
        <v>358</v>
      </c>
      <c r="DH5" s="1128"/>
      <c r="DI5" s="1128"/>
      <c r="DJ5" s="1128"/>
      <c r="DK5" s="1129"/>
      <c r="DL5" s="1127" t="s">
        <v>359</v>
      </c>
      <c r="DM5" s="1128"/>
      <c r="DN5" s="1128"/>
      <c r="DO5" s="1128"/>
      <c r="DP5" s="1129"/>
      <c r="DQ5" s="1030" t="s">
        <v>360</v>
      </c>
      <c r="DR5" s="1031"/>
      <c r="DS5" s="1031"/>
      <c r="DT5" s="1031"/>
      <c r="DU5" s="1032"/>
      <c r="DV5" s="1030" t="s">
        <v>351</v>
      </c>
      <c r="DW5" s="1031"/>
      <c r="DX5" s="1031"/>
      <c r="DY5" s="1031"/>
      <c r="DZ5" s="1046"/>
      <c r="EA5" s="205"/>
    </row>
    <row r="6" spans="1:131" s="206"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3"/>
      <c r="BA6" s="203"/>
      <c r="BB6" s="203"/>
      <c r="BC6" s="203"/>
      <c r="BD6" s="203"/>
      <c r="BE6" s="204"/>
      <c r="BF6" s="204"/>
      <c r="BG6" s="204"/>
      <c r="BH6" s="204"/>
      <c r="BI6" s="204"/>
      <c r="BJ6" s="204"/>
      <c r="BK6" s="204"/>
      <c r="BL6" s="204"/>
      <c r="BM6" s="204"/>
      <c r="BN6" s="204"/>
      <c r="BO6" s="204"/>
      <c r="BP6" s="204"/>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5"/>
    </row>
    <row r="7" spans="1:131" s="206" customFormat="1" ht="26.25" customHeight="1" thickTop="1">
      <c r="A7" s="209">
        <v>1</v>
      </c>
      <c r="B7" s="1079" t="s">
        <v>361</v>
      </c>
      <c r="C7" s="1080"/>
      <c r="D7" s="1080"/>
      <c r="E7" s="1080"/>
      <c r="F7" s="1080"/>
      <c r="G7" s="1080"/>
      <c r="H7" s="1080"/>
      <c r="I7" s="1080"/>
      <c r="J7" s="1080"/>
      <c r="K7" s="1080"/>
      <c r="L7" s="1080"/>
      <c r="M7" s="1080"/>
      <c r="N7" s="1080"/>
      <c r="O7" s="1080"/>
      <c r="P7" s="1081"/>
      <c r="Q7" s="1133">
        <v>3929</v>
      </c>
      <c r="R7" s="1134"/>
      <c r="S7" s="1134"/>
      <c r="T7" s="1134"/>
      <c r="U7" s="1134"/>
      <c r="V7" s="1134">
        <v>3796</v>
      </c>
      <c r="W7" s="1134"/>
      <c r="X7" s="1134"/>
      <c r="Y7" s="1134"/>
      <c r="Z7" s="1134"/>
      <c r="AA7" s="1134">
        <f>Q7-V7</f>
        <v>133</v>
      </c>
      <c r="AB7" s="1134"/>
      <c r="AC7" s="1134"/>
      <c r="AD7" s="1134"/>
      <c r="AE7" s="1135"/>
      <c r="AF7" s="1136">
        <v>24</v>
      </c>
      <c r="AG7" s="1137"/>
      <c r="AH7" s="1137"/>
      <c r="AI7" s="1137"/>
      <c r="AJ7" s="1138"/>
      <c r="AK7" s="1120">
        <v>15</v>
      </c>
      <c r="AL7" s="1121"/>
      <c r="AM7" s="1121"/>
      <c r="AN7" s="1121"/>
      <c r="AO7" s="1121"/>
      <c r="AP7" s="1121">
        <v>3002</v>
      </c>
      <c r="AQ7" s="1121"/>
      <c r="AR7" s="1121"/>
      <c r="AS7" s="1121"/>
      <c r="AT7" s="1121"/>
      <c r="AU7" s="1122"/>
      <c r="AV7" s="1122"/>
      <c r="AW7" s="1122"/>
      <c r="AX7" s="1122"/>
      <c r="AY7" s="1123"/>
      <c r="AZ7" s="203"/>
      <c r="BA7" s="203"/>
      <c r="BB7" s="203"/>
      <c r="BC7" s="203"/>
      <c r="BD7" s="203"/>
      <c r="BE7" s="204"/>
      <c r="BF7" s="204"/>
      <c r="BG7" s="204"/>
      <c r="BH7" s="204"/>
      <c r="BI7" s="204"/>
      <c r="BJ7" s="204"/>
      <c r="BK7" s="204"/>
      <c r="BL7" s="204"/>
      <c r="BM7" s="204"/>
      <c r="BN7" s="204"/>
      <c r="BO7" s="204"/>
      <c r="BP7" s="204"/>
      <c r="BQ7" s="210">
        <v>1</v>
      </c>
      <c r="BR7" s="211"/>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5"/>
    </row>
    <row r="8" spans="1:131" s="206" customFormat="1" ht="26.25" customHeight="1">
      <c r="A8" s="212">
        <v>2</v>
      </c>
      <c r="B8" s="1066" t="s">
        <v>362</v>
      </c>
      <c r="C8" s="1067"/>
      <c r="D8" s="1067"/>
      <c r="E8" s="1067"/>
      <c r="F8" s="1067"/>
      <c r="G8" s="1067"/>
      <c r="H8" s="1067"/>
      <c r="I8" s="1067"/>
      <c r="J8" s="1067"/>
      <c r="K8" s="1067"/>
      <c r="L8" s="1067"/>
      <c r="M8" s="1067"/>
      <c r="N8" s="1067"/>
      <c r="O8" s="1067"/>
      <c r="P8" s="1068"/>
      <c r="Q8" s="1072">
        <v>23</v>
      </c>
      <c r="R8" s="1073"/>
      <c r="S8" s="1073"/>
      <c r="T8" s="1073"/>
      <c r="U8" s="1073"/>
      <c r="V8" s="1073">
        <v>3</v>
      </c>
      <c r="W8" s="1073"/>
      <c r="X8" s="1073"/>
      <c r="Y8" s="1073"/>
      <c r="Z8" s="1073"/>
      <c r="AA8" s="1073">
        <f>Q8-V8</f>
        <v>20</v>
      </c>
      <c r="AB8" s="1073"/>
      <c r="AC8" s="1073"/>
      <c r="AD8" s="1073"/>
      <c r="AE8" s="1074"/>
      <c r="AF8" s="1048">
        <v>20</v>
      </c>
      <c r="AG8" s="1049"/>
      <c r="AH8" s="1049"/>
      <c r="AI8" s="1049"/>
      <c r="AJ8" s="1050"/>
      <c r="AK8" s="1115"/>
      <c r="AL8" s="1116"/>
      <c r="AM8" s="1116"/>
      <c r="AN8" s="1116"/>
      <c r="AO8" s="1116"/>
      <c r="AP8" s="1116">
        <v>10</v>
      </c>
      <c r="AQ8" s="1116"/>
      <c r="AR8" s="1116"/>
      <c r="AS8" s="1116"/>
      <c r="AT8" s="1116"/>
      <c r="AU8" s="1113"/>
      <c r="AV8" s="1113"/>
      <c r="AW8" s="1113"/>
      <c r="AX8" s="1113"/>
      <c r="AY8" s="1114"/>
      <c r="AZ8" s="203"/>
      <c r="BA8" s="203"/>
      <c r="BB8" s="203"/>
      <c r="BC8" s="203"/>
      <c r="BD8" s="203"/>
      <c r="BE8" s="204"/>
      <c r="BF8" s="204"/>
      <c r="BG8" s="204"/>
      <c r="BH8" s="204"/>
      <c r="BI8" s="204"/>
      <c r="BJ8" s="204"/>
      <c r="BK8" s="204"/>
      <c r="BL8" s="204"/>
      <c r="BM8" s="204"/>
      <c r="BN8" s="204"/>
      <c r="BO8" s="204"/>
      <c r="BP8" s="204"/>
      <c r="BQ8" s="213">
        <v>2</v>
      </c>
      <c r="BR8" s="214"/>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5"/>
    </row>
    <row r="9" spans="1:131" s="206" customFormat="1" ht="26.25" customHeight="1">
      <c r="A9" s="212">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3"/>
      <c r="BA9" s="203"/>
      <c r="BB9" s="203"/>
      <c r="BC9" s="203"/>
      <c r="BD9" s="203"/>
      <c r="BE9" s="204"/>
      <c r="BF9" s="204"/>
      <c r="BG9" s="204"/>
      <c r="BH9" s="204"/>
      <c r="BI9" s="204"/>
      <c r="BJ9" s="204"/>
      <c r="BK9" s="204"/>
      <c r="BL9" s="204"/>
      <c r="BM9" s="204"/>
      <c r="BN9" s="204"/>
      <c r="BO9" s="204"/>
      <c r="BP9" s="204"/>
      <c r="BQ9" s="213">
        <v>3</v>
      </c>
      <c r="BR9" s="214"/>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5"/>
    </row>
    <row r="10" spans="1:131" s="206" customFormat="1" ht="26.25" customHeight="1">
      <c r="A10" s="212">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3"/>
      <c r="BA10" s="203"/>
      <c r="BB10" s="203"/>
      <c r="BC10" s="203"/>
      <c r="BD10" s="203"/>
      <c r="BE10" s="204"/>
      <c r="BF10" s="204"/>
      <c r="BG10" s="204"/>
      <c r="BH10" s="204"/>
      <c r="BI10" s="204"/>
      <c r="BJ10" s="204"/>
      <c r="BK10" s="204"/>
      <c r="BL10" s="204"/>
      <c r="BM10" s="204"/>
      <c r="BN10" s="204"/>
      <c r="BO10" s="204"/>
      <c r="BP10" s="204"/>
      <c r="BQ10" s="213">
        <v>4</v>
      </c>
      <c r="BR10" s="214"/>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5"/>
    </row>
    <row r="11" spans="1:131" s="206" customFormat="1" ht="26.25" customHeight="1">
      <c r="A11" s="212">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3"/>
      <c r="BA11" s="203"/>
      <c r="BB11" s="203"/>
      <c r="BC11" s="203"/>
      <c r="BD11" s="203"/>
      <c r="BE11" s="204"/>
      <c r="BF11" s="204"/>
      <c r="BG11" s="204"/>
      <c r="BH11" s="204"/>
      <c r="BI11" s="204"/>
      <c r="BJ11" s="204"/>
      <c r="BK11" s="204"/>
      <c r="BL11" s="204"/>
      <c r="BM11" s="204"/>
      <c r="BN11" s="204"/>
      <c r="BO11" s="204"/>
      <c r="BP11" s="204"/>
      <c r="BQ11" s="213">
        <v>5</v>
      </c>
      <c r="BR11" s="214"/>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5"/>
    </row>
    <row r="12" spans="1:131" s="206" customFormat="1" ht="26.25" customHeight="1">
      <c r="A12" s="212">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3"/>
      <c r="BA12" s="203"/>
      <c r="BB12" s="203"/>
      <c r="BC12" s="203"/>
      <c r="BD12" s="203"/>
      <c r="BE12" s="204"/>
      <c r="BF12" s="204"/>
      <c r="BG12" s="204"/>
      <c r="BH12" s="204"/>
      <c r="BI12" s="204"/>
      <c r="BJ12" s="204"/>
      <c r="BK12" s="204"/>
      <c r="BL12" s="204"/>
      <c r="BM12" s="204"/>
      <c r="BN12" s="204"/>
      <c r="BO12" s="204"/>
      <c r="BP12" s="204"/>
      <c r="BQ12" s="213">
        <v>6</v>
      </c>
      <c r="BR12" s="214"/>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5"/>
    </row>
    <row r="13" spans="1:131" s="206" customFormat="1" ht="26.25" customHeight="1">
      <c r="A13" s="212">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3"/>
      <c r="BA13" s="203"/>
      <c r="BB13" s="203"/>
      <c r="BC13" s="203"/>
      <c r="BD13" s="203"/>
      <c r="BE13" s="204"/>
      <c r="BF13" s="204"/>
      <c r="BG13" s="204"/>
      <c r="BH13" s="204"/>
      <c r="BI13" s="204"/>
      <c r="BJ13" s="204"/>
      <c r="BK13" s="204"/>
      <c r="BL13" s="204"/>
      <c r="BM13" s="204"/>
      <c r="BN13" s="204"/>
      <c r="BO13" s="204"/>
      <c r="BP13" s="204"/>
      <c r="BQ13" s="213">
        <v>7</v>
      </c>
      <c r="BR13" s="214"/>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5"/>
    </row>
    <row r="14" spans="1:131" s="206" customFormat="1" ht="26.25" customHeight="1">
      <c r="A14" s="212">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3"/>
      <c r="BA14" s="203"/>
      <c r="BB14" s="203"/>
      <c r="BC14" s="203"/>
      <c r="BD14" s="203"/>
      <c r="BE14" s="204"/>
      <c r="BF14" s="204"/>
      <c r="BG14" s="204"/>
      <c r="BH14" s="204"/>
      <c r="BI14" s="204"/>
      <c r="BJ14" s="204"/>
      <c r="BK14" s="204"/>
      <c r="BL14" s="204"/>
      <c r="BM14" s="204"/>
      <c r="BN14" s="204"/>
      <c r="BO14" s="204"/>
      <c r="BP14" s="204"/>
      <c r="BQ14" s="213">
        <v>8</v>
      </c>
      <c r="BR14" s="214"/>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5"/>
    </row>
    <row r="15" spans="1:131" s="206" customFormat="1" ht="26.25" customHeight="1">
      <c r="A15" s="212">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3"/>
      <c r="BA15" s="203"/>
      <c r="BB15" s="203"/>
      <c r="BC15" s="203"/>
      <c r="BD15" s="203"/>
      <c r="BE15" s="204"/>
      <c r="BF15" s="204"/>
      <c r="BG15" s="204"/>
      <c r="BH15" s="204"/>
      <c r="BI15" s="204"/>
      <c r="BJ15" s="204"/>
      <c r="BK15" s="204"/>
      <c r="BL15" s="204"/>
      <c r="BM15" s="204"/>
      <c r="BN15" s="204"/>
      <c r="BO15" s="204"/>
      <c r="BP15" s="204"/>
      <c r="BQ15" s="213">
        <v>9</v>
      </c>
      <c r="BR15" s="214"/>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5"/>
    </row>
    <row r="16" spans="1:131" s="206" customFormat="1" ht="26.25" customHeight="1">
      <c r="A16" s="212">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3"/>
      <c r="BA16" s="203"/>
      <c r="BB16" s="203"/>
      <c r="BC16" s="203"/>
      <c r="BD16" s="203"/>
      <c r="BE16" s="204"/>
      <c r="BF16" s="204"/>
      <c r="BG16" s="204"/>
      <c r="BH16" s="204"/>
      <c r="BI16" s="204"/>
      <c r="BJ16" s="204"/>
      <c r="BK16" s="204"/>
      <c r="BL16" s="204"/>
      <c r="BM16" s="204"/>
      <c r="BN16" s="204"/>
      <c r="BO16" s="204"/>
      <c r="BP16" s="204"/>
      <c r="BQ16" s="213">
        <v>10</v>
      </c>
      <c r="BR16" s="214"/>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5"/>
    </row>
    <row r="17" spans="1:131" s="206" customFormat="1" ht="26.25" customHeight="1">
      <c r="A17" s="212">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3"/>
      <c r="BA17" s="203"/>
      <c r="BB17" s="203"/>
      <c r="BC17" s="203"/>
      <c r="BD17" s="203"/>
      <c r="BE17" s="204"/>
      <c r="BF17" s="204"/>
      <c r="BG17" s="204"/>
      <c r="BH17" s="204"/>
      <c r="BI17" s="204"/>
      <c r="BJ17" s="204"/>
      <c r="BK17" s="204"/>
      <c r="BL17" s="204"/>
      <c r="BM17" s="204"/>
      <c r="BN17" s="204"/>
      <c r="BO17" s="204"/>
      <c r="BP17" s="204"/>
      <c r="BQ17" s="213">
        <v>11</v>
      </c>
      <c r="BR17" s="214"/>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5"/>
    </row>
    <row r="18" spans="1:131" s="206" customFormat="1" ht="26.25" customHeight="1">
      <c r="A18" s="212">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3"/>
      <c r="BA18" s="203"/>
      <c r="BB18" s="203"/>
      <c r="BC18" s="203"/>
      <c r="BD18" s="203"/>
      <c r="BE18" s="204"/>
      <c r="BF18" s="204"/>
      <c r="BG18" s="204"/>
      <c r="BH18" s="204"/>
      <c r="BI18" s="204"/>
      <c r="BJ18" s="204"/>
      <c r="BK18" s="204"/>
      <c r="BL18" s="204"/>
      <c r="BM18" s="204"/>
      <c r="BN18" s="204"/>
      <c r="BO18" s="204"/>
      <c r="BP18" s="204"/>
      <c r="BQ18" s="213">
        <v>12</v>
      </c>
      <c r="BR18" s="214"/>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5"/>
    </row>
    <row r="19" spans="1:131" s="206" customFormat="1" ht="26.25" customHeight="1">
      <c r="A19" s="212">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3"/>
      <c r="BA19" s="203"/>
      <c r="BB19" s="203"/>
      <c r="BC19" s="203"/>
      <c r="BD19" s="203"/>
      <c r="BE19" s="204"/>
      <c r="BF19" s="204"/>
      <c r="BG19" s="204"/>
      <c r="BH19" s="204"/>
      <c r="BI19" s="204"/>
      <c r="BJ19" s="204"/>
      <c r="BK19" s="204"/>
      <c r="BL19" s="204"/>
      <c r="BM19" s="204"/>
      <c r="BN19" s="204"/>
      <c r="BO19" s="204"/>
      <c r="BP19" s="204"/>
      <c r="BQ19" s="213">
        <v>13</v>
      </c>
      <c r="BR19" s="214"/>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5"/>
    </row>
    <row r="20" spans="1:131" s="206" customFormat="1" ht="26.25" customHeight="1">
      <c r="A20" s="212">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3"/>
      <c r="BA20" s="203"/>
      <c r="BB20" s="203"/>
      <c r="BC20" s="203"/>
      <c r="BD20" s="203"/>
      <c r="BE20" s="204"/>
      <c r="BF20" s="204"/>
      <c r="BG20" s="204"/>
      <c r="BH20" s="204"/>
      <c r="BI20" s="204"/>
      <c r="BJ20" s="204"/>
      <c r="BK20" s="204"/>
      <c r="BL20" s="204"/>
      <c r="BM20" s="204"/>
      <c r="BN20" s="204"/>
      <c r="BO20" s="204"/>
      <c r="BP20" s="204"/>
      <c r="BQ20" s="213">
        <v>14</v>
      </c>
      <c r="BR20" s="214"/>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5"/>
    </row>
    <row r="21" spans="1:131" s="206" customFormat="1" ht="26.25" customHeight="1" thickBot="1">
      <c r="A21" s="212">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3"/>
      <c r="BA21" s="203"/>
      <c r="BB21" s="203"/>
      <c r="BC21" s="203"/>
      <c r="BD21" s="203"/>
      <c r="BE21" s="204"/>
      <c r="BF21" s="204"/>
      <c r="BG21" s="204"/>
      <c r="BH21" s="204"/>
      <c r="BI21" s="204"/>
      <c r="BJ21" s="204"/>
      <c r="BK21" s="204"/>
      <c r="BL21" s="204"/>
      <c r="BM21" s="204"/>
      <c r="BN21" s="204"/>
      <c r="BO21" s="204"/>
      <c r="BP21" s="204"/>
      <c r="BQ21" s="213">
        <v>15</v>
      </c>
      <c r="BR21" s="214"/>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5"/>
    </row>
    <row r="22" spans="1:131" s="206" customFormat="1" ht="26.25" customHeight="1">
      <c r="A22" s="212">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363</v>
      </c>
      <c r="BA22" s="1064"/>
      <c r="BB22" s="1064"/>
      <c r="BC22" s="1064"/>
      <c r="BD22" s="1065"/>
      <c r="BE22" s="204"/>
      <c r="BF22" s="204"/>
      <c r="BG22" s="204"/>
      <c r="BH22" s="204"/>
      <c r="BI22" s="204"/>
      <c r="BJ22" s="204"/>
      <c r="BK22" s="204"/>
      <c r="BL22" s="204"/>
      <c r="BM22" s="204"/>
      <c r="BN22" s="204"/>
      <c r="BO22" s="204"/>
      <c r="BP22" s="204"/>
      <c r="BQ22" s="213">
        <v>16</v>
      </c>
      <c r="BR22" s="214"/>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5"/>
    </row>
    <row r="23" spans="1:131" s="206" customFormat="1" ht="26.25" customHeight="1" thickBot="1">
      <c r="A23" s="215" t="s">
        <v>364</v>
      </c>
      <c r="B23" s="970" t="s">
        <v>365</v>
      </c>
      <c r="C23" s="971"/>
      <c r="D23" s="971"/>
      <c r="E23" s="971"/>
      <c r="F23" s="971"/>
      <c r="G23" s="971"/>
      <c r="H23" s="971"/>
      <c r="I23" s="971"/>
      <c r="J23" s="971"/>
      <c r="K23" s="971"/>
      <c r="L23" s="971"/>
      <c r="M23" s="971"/>
      <c r="N23" s="971"/>
      <c r="O23" s="971"/>
      <c r="P23" s="972"/>
      <c r="Q23" s="1097">
        <f>Q7+Q8</f>
        <v>3952</v>
      </c>
      <c r="R23" s="1098"/>
      <c r="S23" s="1098"/>
      <c r="T23" s="1098"/>
      <c r="U23" s="1098"/>
      <c r="V23" s="1098">
        <f>V7+V8</f>
        <v>3799</v>
      </c>
      <c r="W23" s="1098"/>
      <c r="X23" s="1098"/>
      <c r="Y23" s="1098"/>
      <c r="Z23" s="1098"/>
      <c r="AA23" s="1098">
        <f>AA7+AA8</f>
        <v>153</v>
      </c>
      <c r="AB23" s="1098"/>
      <c r="AC23" s="1098"/>
      <c r="AD23" s="1098"/>
      <c r="AE23" s="1099"/>
      <c r="AF23" s="1100">
        <v>44</v>
      </c>
      <c r="AG23" s="1098"/>
      <c r="AH23" s="1098"/>
      <c r="AI23" s="1098"/>
      <c r="AJ23" s="1101"/>
      <c r="AK23" s="1102"/>
      <c r="AL23" s="1103"/>
      <c r="AM23" s="1103"/>
      <c r="AN23" s="1103"/>
      <c r="AO23" s="1103"/>
      <c r="AP23" s="1098"/>
      <c r="AQ23" s="1098"/>
      <c r="AR23" s="1098"/>
      <c r="AS23" s="1098"/>
      <c r="AT23" s="1098"/>
      <c r="AU23" s="1104"/>
      <c r="AV23" s="1104"/>
      <c r="AW23" s="1104"/>
      <c r="AX23" s="1104"/>
      <c r="AY23" s="1105"/>
      <c r="AZ23" s="1094" t="s">
        <v>108</v>
      </c>
      <c r="BA23" s="1095"/>
      <c r="BB23" s="1095"/>
      <c r="BC23" s="1095"/>
      <c r="BD23" s="1096"/>
      <c r="BE23" s="204"/>
      <c r="BF23" s="204"/>
      <c r="BG23" s="204"/>
      <c r="BH23" s="204"/>
      <c r="BI23" s="204"/>
      <c r="BJ23" s="204"/>
      <c r="BK23" s="204"/>
      <c r="BL23" s="204"/>
      <c r="BM23" s="204"/>
      <c r="BN23" s="204"/>
      <c r="BO23" s="204"/>
      <c r="BP23" s="204"/>
      <c r="BQ23" s="213">
        <v>17</v>
      </c>
      <c r="BR23" s="214"/>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5"/>
    </row>
    <row r="24" spans="1:131" s="206" customFormat="1" ht="26.25" customHeight="1">
      <c r="A24" s="1093" t="s">
        <v>366</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3"/>
      <c r="BA24" s="203"/>
      <c r="BB24" s="203"/>
      <c r="BC24" s="203"/>
      <c r="BD24" s="203"/>
      <c r="BE24" s="204"/>
      <c r="BF24" s="204"/>
      <c r="BG24" s="204"/>
      <c r="BH24" s="204"/>
      <c r="BI24" s="204"/>
      <c r="BJ24" s="204"/>
      <c r="BK24" s="204"/>
      <c r="BL24" s="204"/>
      <c r="BM24" s="204"/>
      <c r="BN24" s="204"/>
      <c r="BO24" s="204"/>
      <c r="BP24" s="204"/>
      <c r="BQ24" s="213">
        <v>18</v>
      </c>
      <c r="BR24" s="214"/>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5"/>
    </row>
    <row r="25" spans="1:131" s="198" customFormat="1" ht="26.25" customHeight="1" thickBot="1">
      <c r="A25" s="1092" t="s">
        <v>367</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3"/>
      <c r="BK25" s="203"/>
      <c r="BL25" s="203"/>
      <c r="BM25" s="203"/>
      <c r="BN25" s="203"/>
      <c r="BO25" s="216"/>
      <c r="BP25" s="216"/>
      <c r="BQ25" s="213">
        <v>19</v>
      </c>
      <c r="BR25" s="214"/>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7"/>
    </row>
    <row r="26" spans="1:131" s="198" customFormat="1" ht="26.25" customHeight="1">
      <c r="A26" s="1024" t="s">
        <v>344</v>
      </c>
      <c r="B26" s="1025"/>
      <c r="C26" s="1025"/>
      <c r="D26" s="1025"/>
      <c r="E26" s="1025"/>
      <c r="F26" s="1025"/>
      <c r="G26" s="1025"/>
      <c r="H26" s="1025"/>
      <c r="I26" s="1025"/>
      <c r="J26" s="1025"/>
      <c r="K26" s="1025"/>
      <c r="L26" s="1025"/>
      <c r="M26" s="1025"/>
      <c r="N26" s="1025"/>
      <c r="O26" s="1025"/>
      <c r="P26" s="1026"/>
      <c r="Q26" s="1030" t="s">
        <v>368</v>
      </c>
      <c r="R26" s="1031"/>
      <c r="S26" s="1031"/>
      <c r="T26" s="1031"/>
      <c r="U26" s="1032"/>
      <c r="V26" s="1030" t="s">
        <v>369</v>
      </c>
      <c r="W26" s="1031"/>
      <c r="X26" s="1031"/>
      <c r="Y26" s="1031"/>
      <c r="Z26" s="1032"/>
      <c r="AA26" s="1030" t="s">
        <v>370</v>
      </c>
      <c r="AB26" s="1031"/>
      <c r="AC26" s="1031"/>
      <c r="AD26" s="1031"/>
      <c r="AE26" s="1031"/>
      <c r="AF26" s="1088" t="s">
        <v>371</v>
      </c>
      <c r="AG26" s="1037"/>
      <c r="AH26" s="1037"/>
      <c r="AI26" s="1037"/>
      <c r="AJ26" s="1089"/>
      <c r="AK26" s="1031" t="s">
        <v>372</v>
      </c>
      <c r="AL26" s="1031"/>
      <c r="AM26" s="1031"/>
      <c r="AN26" s="1031"/>
      <c r="AO26" s="1032"/>
      <c r="AP26" s="1030" t="s">
        <v>373</v>
      </c>
      <c r="AQ26" s="1031"/>
      <c r="AR26" s="1031"/>
      <c r="AS26" s="1031"/>
      <c r="AT26" s="1032"/>
      <c r="AU26" s="1030" t="s">
        <v>374</v>
      </c>
      <c r="AV26" s="1031"/>
      <c r="AW26" s="1031"/>
      <c r="AX26" s="1031"/>
      <c r="AY26" s="1032"/>
      <c r="AZ26" s="1030" t="s">
        <v>375</v>
      </c>
      <c r="BA26" s="1031"/>
      <c r="BB26" s="1031"/>
      <c r="BC26" s="1031"/>
      <c r="BD26" s="1032"/>
      <c r="BE26" s="1030" t="s">
        <v>351</v>
      </c>
      <c r="BF26" s="1031"/>
      <c r="BG26" s="1031"/>
      <c r="BH26" s="1031"/>
      <c r="BI26" s="1046"/>
      <c r="BJ26" s="203"/>
      <c r="BK26" s="203"/>
      <c r="BL26" s="203"/>
      <c r="BM26" s="203"/>
      <c r="BN26" s="203"/>
      <c r="BO26" s="216"/>
      <c r="BP26" s="216"/>
      <c r="BQ26" s="213">
        <v>20</v>
      </c>
      <c r="BR26" s="214"/>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7"/>
    </row>
    <row r="27" spans="1:131" s="198"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3"/>
      <c r="BK27" s="203"/>
      <c r="BL27" s="203"/>
      <c r="BM27" s="203"/>
      <c r="BN27" s="203"/>
      <c r="BO27" s="216"/>
      <c r="BP27" s="216"/>
      <c r="BQ27" s="213">
        <v>21</v>
      </c>
      <c r="BR27" s="214"/>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7"/>
    </row>
    <row r="28" spans="1:131" s="198" customFormat="1" ht="26.25" customHeight="1" thickTop="1">
      <c r="A28" s="217">
        <v>1</v>
      </c>
      <c r="B28" s="1079" t="s">
        <v>376</v>
      </c>
      <c r="C28" s="1080"/>
      <c r="D28" s="1080"/>
      <c r="E28" s="1080"/>
      <c r="F28" s="1080"/>
      <c r="G28" s="1080"/>
      <c r="H28" s="1080"/>
      <c r="I28" s="1080"/>
      <c r="J28" s="1080"/>
      <c r="K28" s="1080"/>
      <c r="L28" s="1080"/>
      <c r="M28" s="1080"/>
      <c r="N28" s="1080"/>
      <c r="O28" s="1080"/>
      <c r="P28" s="1081"/>
      <c r="Q28" s="1082">
        <v>813</v>
      </c>
      <c r="R28" s="1083"/>
      <c r="S28" s="1083"/>
      <c r="T28" s="1083"/>
      <c r="U28" s="1083"/>
      <c r="V28" s="1083">
        <v>813</v>
      </c>
      <c r="W28" s="1083"/>
      <c r="X28" s="1083"/>
      <c r="Y28" s="1083"/>
      <c r="Z28" s="1083"/>
      <c r="AA28" s="1083">
        <f>Q28-V28</f>
        <v>0</v>
      </c>
      <c r="AB28" s="1083"/>
      <c r="AC28" s="1083"/>
      <c r="AD28" s="1083"/>
      <c r="AE28" s="1084"/>
      <c r="AF28" s="1085">
        <v>0</v>
      </c>
      <c r="AG28" s="1083"/>
      <c r="AH28" s="1083"/>
      <c r="AI28" s="1083"/>
      <c r="AJ28" s="1086"/>
      <c r="AK28" s="1087">
        <v>58</v>
      </c>
      <c r="AL28" s="1075"/>
      <c r="AM28" s="1075"/>
      <c r="AN28" s="1075"/>
      <c r="AO28" s="1075"/>
      <c r="AP28" s="1075"/>
      <c r="AQ28" s="1075"/>
      <c r="AR28" s="1075"/>
      <c r="AS28" s="1075"/>
      <c r="AT28" s="1075"/>
      <c r="AU28" s="1075"/>
      <c r="AV28" s="1075"/>
      <c r="AW28" s="1075"/>
      <c r="AX28" s="1075"/>
      <c r="AY28" s="1075"/>
      <c r="AZ28" s="1076"/>
      <c r="BA28" s="1076"/>
      <c r="BB28" s="1076"/>
      <c r="BC28" s="1076"/>
      <c r="BD28" s="1076"/>
      <c r="BE28" s="1077"/>
      <c r="BF28" s="1077"/>
      <c r="BG28" s="1077"/>
      <c r="BH28" s="1077"/>
      <c r="BI28" s="1078"/>
      <c r="BJ28" s="203"/>
      <c r="BK28" s="203"/>
      <c r="BL28" s="203"/>
      <c r="BM28" s="203"/>
      <c r="BN28" s="203"/>
      <c r="BO28" s="216"/>
      <c r="BP28" s="216"/>
      <c r="BQ28" s="213">
        <v>22</v>
      </c>
      <c r="BR28" s="214"/>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7"/>
    </row>
    <row r="29" spans="1:131" s="198" customFormat="1" ht="26.25" customHeight="1">
      <c r="A29" s="217">
        <v>2</v>
      </c>
      <c r="B29" s="1066" t="s">
        <v>377</v>
      </c>
      <c r="C29" s="1067"/>
      <c r="D29" s="1067"/>
      <c r="E29" s="1067"/>
      <c r="F29" s="1067"/>
      <c r="G29" s="1067"/>
      <c r="H29" s="1067"/>
      <c r="I29" s="1067"/>
      <c r="J29" s="1067"/>
      <c r="K29" s="1067"/>
      <c r="L29" s="1067"/>
      <c r="M29" s="1067"/>
      <c r="N29" s="1067"/>
      <c r="O29" s="1067"/>
      <c r="P29" s="1068"/>
      <c r="Q29" s="1072">
        <v>678</v>
      </c>
      <c r="R29" s="1073"/>
      <c r="S29" s="1073"/>
      <c r="T29" s="1073"/>
      <c r="U29" s="1073"/>
      <c r="V29" s="1073">
        <v>677</v>
      </c>
      <c r="W29" s="1073"/>
      <c r="X29" s="1073"/>
      <c r="Y29" s="1073"/>
      <c r="Z29" s="1073"/>
      <c r="AA29" s="1073">
        <f>Q29-V29</f>
        <v>1</v>
      </c>
      <c r="AB29" s="1073"/>
      <c r="AC29" s="1073"/>
      <c r="AD29" s="1073"/>
      <c r="AE29" s="1074"/>
      <c r="AF29" s="1048">
        <v>1</v>
      </c>
      <c r="AG29" s="1049"/>
      <c r="AH29" s="1049"/>
      <c r="AI29" s="1049"/>
      <c r="AJ29" s="1050"/>
      <c r="AK29" s="1006">
        <v>95</v>
      </c>
      <c r="AL29" s="997"/>
      <c r="AM29" s="997"/>
      <c r="AN29" s="997"/>
      <c r="AO29" s="997"/>
      <c r="AP29" s="997"/>
      <c r="AQ29" s="997"/>
      <c r="AR29" s="997"/>
      <c r="AS29" s="997"/>
      <c r="AT29" s="997"/>
      <c r="AU29" s="997"/>
      <c r="AV29" s="997"/>
      <c r="AW29" s="997"/>
      <c r="AX29" s="997"/>
      <c r="AY29" s="997"/>
      <c r="AZ29" s="1071"/>
      <c r="BA29" s="1071"/>
      <c r="BB29" s="1071"/>
      <c r="BC29" s="1071"/>
      <c r="BD29" s="1071"/>
      <c r="BE29" s="1061"/>
      <c r="BF29" s="1061"/>
      <c r="BG29" s="1061"/>
      <c r="BH29" s="1061"/>
      <c r="BI29" s="1062"/>
      <c r="BJ29" s="203"/>
      <c r="BK29" s="203"/>
      <c r="BL29" s="203"/>
      <c r="BM29" s="203"/>
      <c r="BN29" s="203"/>
      <c r="BO29" s="216"/>
      <c r="BP29" s="216"/>
      <c r="BQ29" s="213">
        <v>23</v>
      </c>
      <c r="BR29" s="214"/>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7"/>
    </row>
    <row r="30" spans="1:131" s="198" customFormat="1" ht="26.25" customHeight="1">
      <c r="A30" s="217">
        <v>3</v>
      </c>
      <c r="B30" s="1066" t="s">
        <v>378</v>
      </c>
      <c r="C30" s="1067"/>
      <c r="D30" s="1067"/>
      <c r="E30" s="1067"/>
      <c r="F30" s="1067"/>
      <c r="G30" s="1067"/>
      <c r="H30" s="1067"/>
      <c r="I30" s="1067"/>
      <c r="J30" s="1067"/>
      <c r="K30" s="1067"/>
      <c r="L30" s="1067"/>
      <c r="M30" s="1067"/>
      <c r="N30" s="1067"/>
      <c r="O30" s="1067"/>
      <c r="P30" s="1068"/>
      <c r="Q30" s="1072">
        <v>72</v>
      </c>
      <c r="R30" s="1073"/>
      <c r="S30" s="1073"/>
      <c r="T30" s="1073"/>
      <c r="U30" s="1073"/>
      <c r="V30" s="1073">
        <v>69</v>
      </c>
      <c r="W30" s="1073"/>
      <c r="X30" s="1073"/>
      <c r="Y30" s="1073"/>
      <c r="Z30" s="1073"/>
      <c r="AA30" s="1073">
        <f>Q30-V30</f>
        <v>3</v>
      </c>
      <c r="AB30" s="1073"/>
      <c r="AC30" s="1073"/>
      <c r="AD30" s="1073"/>
      <c r="AE30" s="1074"/>
      <c r="AF30" s="1048">
        <v>3</v>
      </c>
      <c r="AG30" s="1049"/>
      <c r="AH30" s="1049"/>
      <c r="AI30" s="1049"/>
      <c r="AJ30" s="1050"/>
      <c r="AK30" s="1006">
        <v>28</v>
      </c>
      <c r="AL30" s="997"/>
      <c r="AM30" s="997"/>
      <c r="AN30" s="997"/>
      <c r="AO30" s="997"/>
      <c r="AP30" s="997"/>
      <c r="AQ30" s="997"/>
      <c r="AR30" s="997"/>
      <c r="AS30" s="997"/>
      <c r="AT30" s="997"/>
      <c r="AU30" s="997"/>
      <c r="AV30" s="997"/>
      <c r="AW30" s="997"/>
      <c r="AX30" s="997"/>
      <c r="AY30" s="997"/>
      <c r="AZ30" s="1071"/>
      <c r="BA30" s="1071"/>
      <c r="BB30" s="1071"/>
      <c r="BC30" s="1071"/>
      <c r="BD30" s="1071"/>
      <c r="BE30" s="1061"/>
      <c r="BF30" s="1061"/>
      <c r="BG30" s="1061"/>
      <c r="BH30" s="1061"/>
      <c r="BI30" s="1062"/>
      <c r="BJ30" s="203"/>
      <c r="BK30" s="203"/>
      <c r="BL30" s="203"/>
      <c r="BM30" s="203"/>
      <c r="BN30" s="203"/>
      <c r="BO30" s="216"/>
      <c r="BP30" s="216"/>
      <c r="BQ30" s="213">
        <v>24</v>
      </c>
      <c r="BR30" s="214"/>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7"/>
    </row>
    <row r="31" spans="1:131" s="198" customFormat="1" ht="26.25" customHeight="1">
      <c r="A31" s="217">
        <v>4</v>
      </c>
      <c r="B31" s="1066" t="s">
        <v>379</v>
      </c>
      <c r="C31" s="1067"/>
      <c r="D31" s="1067"/>
      <c r="E31" s="1067"/>
      <c r="F31" s="1067"/>
      <c r="G31" s="1067"/>
      <c r="H31" s="1067"/>
      <c r="I31" s="1067"/>
      <c r="J31" s="1067"/>
      <c r="K31" s="1067"/>
      <c r="L31" s="1067"/>
      <c r="M31" s="1067"/>
      <c r="N31" s="1067"/>
      <c r="O31" s="1067"/>
      <c r="P31" s="1068"/>
      <c r="Q31" s="1072">
        <v>163</v>
      </c>
      <c r="R31" s="1073"/>
      <c r="S31" s="1073"/>
      <c r="T31" s="1073"/>
      <c r="U31" s="1073"/>
      <c r="V31" s="1073">
        <v>159</v>
      </c>
      <c r="W31" s="1073"/>
      <c r="X31" s="1073"/>
      <c r="Y31" s="1073"/>
      <c r="Z31" s="1073"/>
      <c r="AA31" s="1073">
        <f>Q31-V31</f>
        <v>4</v>
      </c>
      <c r="AB31" s="1073"/>
      <c r="AC31" s="1073"/>
      <c r="AD31" s="1073"/>
      <c r="AE31" s="1074"/>
      <c r="AF31" s="1048">
        <v>4</v>
      </c>
      <c r="AG31" s="1049"/>
      <c r="AH31" s="1049"/>
      <c r="AI31" s="1049"/>
      <c r="AJ31" s="1050"/>
      <c r="AK31" s="1006">
        <v>34</v>
      </c>
      <c r="AL31" s="997"/>
      <c r="AM31" s="997"/>
      <c r="AN31" s="997"/>
      <c r="AO31" s="997"/>
      <c r="AP31" s="997">
        <v>904</v>
      </c>
      <c r="AQ31" s="997"/>
      <c r="AR31" s="997"/>
      <c r="AS31" s="997"/>
      <c r="AT31" s="997"/>
      <c r="AU31" s="997">
        <v>452</v>
      </c>
      <c r="AV31" s="997"/>
      <c r="AW31" s="997"/>
      <c r="AX31" s="997"/>
      <c r="AY31" s="997"/>
      <c r="AZ31" s="1071"/>
      <c r="BA31" s="1071"/>
      <c r="BB31" s="1071"/>
      <c r="BC31" s="1071"/>
      <c r="BD31" s="1071"/>
      <c r="BE31" s="1061" t="s">
        <v>380</v>
      </c>
      <c r="BF31" s="1061"/>
      <c r="BG31" s="1061"/>
      <c r="BH31" s="1061"/>
      <c r="BI31" s="1062"/>
      <c r="BJ31" s="203"/>
      <c r="BK31" s="203"/>
      <c r="BL31" s="203"/>
      <c r="BM31" s="203"/>
      <c r="BN31" s="203"/>
      <c r="BO31" s="216"/>
      <c r="BP31" s="216"/>
      <c r="BQ31" s="213">
        <v>25</v>
      </c>
      <c r="BR31" s="214"/>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7"/>
    </row>
    <row r="32" spans="1:131" s="198" customFormat="1" ht="26.25" customHeight="1">
      <c r="A32" s="217">
        <v>5</v>
      </c>
      <c r="B32" s="1066"/>
      <c r="C32" s="1067"/>
      <c r="D32" s="1067"/>
      <c r="E32" s="1067"/>
      <c r="F32" s="1067"/>
      <c r="G32" s="1067"/>
      <c r="H32" s="1067"/>
      <c r="I32" s="1067"/>
      <c r="J32" s="1067"/>
      <c r="K32" s="1067"/>
      <c r="L32" s="1067"/>
      <c r="M32" s="1067"/>
      <c r="N32" s="1067"/>
      <c r="O32" s="1067"/>
      <c r="P32" s="1068"/>
      <c r="Q32" s="1072"/>
      <c r="R32" s="1073"/>
      <c r="S32" s="1073"/>
      <c r="T32" s="1073"/>
      <c r="U32" s="1073"/>
      <c r="V32" s="1073"/>
      <c r="W32" s="1073"/>
      <c r="X32" s="1073"/>
      <c r="Y32" s="1073"/>
      <c r="Z32" s="1073"/>
      <c r="AA32" s="1073"/>
      <c r="AB32" s="1073"/>
      <c r="AC32" s="1073"/>
      <c r="AD32" s="1073"/>
      <c r="AE32" s="1074"/>
      <c r="AF32" s="1048"/>
      <c r="AG32" s="1049"/>
      <c r="AH32" s="1049"/>
      <c r="AI32" s="1049"/>
      <c r="AJ32" s="1050"/>
      <c r="AK32" s="1006"/>
      <c r="AL32" s="997"/>
      <c r="AM32" s="997"/>
      <c r="AN32" s="997"/>
      <c r="AO32" s="997"/>
      <c r="AP32" s="997"/>
      <c r="AQ32" s="997"/>
      <c r="AR32" s="997"/>
      <c r="AS32" s="997"/>
      <c r="AT32" s="997"/>
      <c r="AU32" s="997"/>
      <c r="AV32" s="997"/>
      <c r="AW32" s="997"/>
      <c r="AX32" s="997"/>
      <c r="AY32" s="997"/>
      <c r="AZ32" s="1071"/>
      <c r="BA32" s="1071"/>
      <c r="BB32" s="1071"/>
      <c r="BC32" s="1071"/>
      <c r="BD32" s="1071"/>
      <c r="BE32" s="1061"/>
      <c r="BF32" s="1061"/>
      <c r="BG32" s="1061"/>
      <c r="BH32" s="1061"/>
      <c r="BI32" s="1062"/>
      <c r="BJ32" s="203"/>
      <c r="BK32" s="203"/>
      <c r="BL32" s="203"/>
      <c r="BM32" s="203"/>
      <c r="BN32" s="203"/>
      <c r="BO32" s="216"/>
      <c r="BP32" s="216"/>
      <c r="BQ32" s="213">
        <v>26</v>
      </c>
      <c r="BR32" s="214"/>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7"/>
    </row>
    <row r="33" spans="1:131" s="198" customFormat="1" ht="26.25" customHeight="1">
      <c r="A33" s="217">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6"/>
      <c r="AL33" s="997"/>
      <c r="AM33" s="997"/>
      <c r="AN33" s="997"/>
      <c r="AO33" s="997"/>
      <c r="AP33" s="997"/>
      <c r="AQ33" s="997"/>
      <c r="AR33" s="997"/>
      <c r="AS33" s="997"/>
      <c r="AT33" s="997"/>
      <c r="AU33" s="997"/>
      <c r="AV33" s="997"/>
      <c r="AW33" s="997"/>
      <c r="AX33" s="997"/>
      <c r="AY33" s="997"/>
      <c r="AZ33" s="1071"/>
      <c r="BA33" s="1071"/>
      <c r="BB33" s="1071"/>
      <c r="BC33" s="1071"/>
      <c r="BD33" s="1071"/>
      <c r="BE33" s="1061"/>
      <c r="BF33" s="1061"/>
      <c r="BG33" s="1061"/>
      <c r="BH33" s="1061"/>
      <c r="BI33" s="1062"/>
      <c r="BJ33" s="203"/>
      <c r="BK33" s="203"/>
      <c r="BL33" s="203"/>
      <c r="BM33" s="203"/>
      <c r="BN33" s="203"/>
      <c r="BO33" s="216"/>
      <c r="BP33" s="216"/>
      <c r="BQ33" s="213">
        <v>27</v>
      </c>
      <c r="BR33" s="214"/>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7"/>
    </row>
    <row r="34" spans="1:131" s="198" customFormat="1" ht="26.25" customHeight="1">
      <c r="A34" s="217">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6"/>
      <c r="AL34" s="997"/>
      <c r="AM34" s="997"/>
      <c r="AN34" s="997"/>
      <c r="AO34" s="997"/>
      <c r="AP34" s="997"/>
      <c r="AQ34" s="997"/>
      <c r="AR34" s="997"/>
      <c r="AS34" s="997"/>
      <c r="AT34" s="997"/>
      <c r="AU34" s="997"/>
      <c r="AV34" s="997"/>
      <c r="AW34" s="997"/>
      <c r="AX34" s="997"/>
      <c r="AY34" s="997"/>
      <c r="AZ34" s="1071"/>
      <c r="BA34" s="1071"/>
      <c r="BB34" s="1071"/>
      <c r="BC34" s="1071"/>
      <c r="BD34" s="1071"/>
      <c r="BE34" s="1061"/>
      <c r="BF34" s="1061"/>
      <c r="BG34" s="1061"/>
      <c r="BH34" s="1061"/>
      <c r="BI34" s="1062"/>
      <c r="BJ34" s="203"/>
      <c r="BK34" s="203"/>
      <c r="BL34" s="203"/>
      <c r="BM34" s="203"/>
      <c r="BN34" s="203"/>
      <c r="BO34" s="216"/>
      <c r="BP34" s="216"/>
      <c r="BQ34" s="213">
        <v>28</v>
      </c>
      <c r="BR34" s="214"/>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7"/>
    </row>
    <row r="35" spans="1:131" s="198" customFormat="1" ht="26.25" customHeight="1">
      <c r="A35" s="217">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6"/>
      <c r="AL35" s="997"/>
      <c r="AM35" s="997"/>
      <c r="AN35" s="997"/>
      <c r="AO35" s="997"/>
      <c r="AP35" s="997"/>
      <c r="AQ35" s="997"/>
      <c r="AR35" s="997"/>
      <c r="AS35" s="997"/>
      <c r="AT35" s="997"/>
      <c r="AU35" s="997"/>
      <c r="AV35" s="997"/>
      <c r="AW35" s="997"/>
      <c r="AX35" s="997"/>
      <c r="AY35" s="997"/>
      <c r="AZ35" s="1071"/>
      <c r="BA35" s="1071"/>
      <c r="BB35" s="1071"/>
      <c r="BC35" s="1071"/>
      <c r="BD35" s="1071"/>
      <c r="BE35" s="1061"/>
      <c r="BF35" s="1061"/>
      <c r="BG35" s="1061"/>
      <c r="BH35" s="1061"/>
      <c r="BI35" s="1062"/>
      <c r="BJ35" s="203"/>
      <c r="BK35" s="203"/>
      <c r="BL35" s="203"/>
      <c r="BM35" s="203"/>
      <c r="BN35" s="203"/>
      <c r="BO35" s="216"/>
      <c r="BP35" s="216"/>
      <c r="BQ35" s="213">
        <v>29</v>
      </c>
      <c r="BR35" s="214"/>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7"/>
    </row>
    <row r="36" spans="1:131" s="198" customFormat="1" ht="26.25" customHeight="1">
      <c r="A36" s="217">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6"/>
      <c r="AL36" s="997"/>
      <c r="AM36" s="997"/>
      <c r="AN36" s="997"/>
      <c r="AO36" s="997"/>
      <c r="AP36" s="997"/>
      <c r="AQ36" s="997"/>
      <c r="AR36" s="997"/>
      <c r="AS36" s="997"/>
      <c r="AT36" s="997"/>
      <c r="AU36" s="997"/>
      <c r="AV36" s="997"/>
      <c r="AW36" s="997"/>
      <c r="AX36" s="997"/>
      <c r="AY36" s="997"/>
      <c r="AZ36" s="1071"/>
      <c r="BA36" s="1071"/>
      <c r="BB36" s="1071"/>
      <c r="BC36" s="1071"/>
      <c r="BD36" s="1071"/>
      <c r="BE36" s="1061"/>
      <c r="BF36" s="1061"/>
      <c r="BG36" s="1061"/>
      <c r="BH36" s="1061"/>
      <c r="BI36" s="1062"/>
      <c r="BJ36" s="203"/>
      <c r="BK36" s="203"/>
      <c r="BL36" s="203"/>
      <c r="BM36" s="203"/>
      <c r="BN36" s="203"/>
      <c r="BO36" s="216"/>
      <c r="BP36" s="216"/>
      <c r="BQ36" s="213">
        <v>30</v>
      </c>
      <c r="BR36" s="214"/>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7"/>
    </row>
    <row r="37" spans="1:131" s="198" customFormat="1" ht="26.25" customHeight="1">
      <c r="A37" s="217">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6"/>
      <c r="AL37" s="997"/>
      <c r="AM37" s="997"/>
      <c r="AN37" s="997"/>
      <c r="AO37" s="997"/>
      <c r="AP37" s="997"/>
      <c r="AQ37" s="997"/>
      <c r="AR37" s="997"/>
      <c r="AS37" s="997"/>
      <c r="AT37" s="997"/>
      <c r="AU37" s="997"/>
      <c r="AV37" s="997"/>
      <c r="AW37" s="997"/>
      <c r="AX37" s="997"/>
      <c r="AY37" s="997"/>
      <c r="AZ37" s="1071"/>
      <c r="BA37" s="1071"/>
      <c r="BB37" s="1071"/>
      <c r="BC37" s="1071"/>
      <c r="BD37" s="1071"/>
      <c r="BE37" s="1061"/>
      <c r="BF37" s="1061"/>
      <c r="BG37" s="1061"/>
      <c r="BH37" s="1061"/>
      <c r="BI37" s="1062"/>
      <c r="BJ37" s="203"/>
      <c r="BK37" s="203"/>
      <c r="BL37" s="203"/>
      <c r="BM37" s="203"/>
      <c r="BN37" s="203"/>
      <c r="BO37" s="216"/>
      <c r="BP37" s="216"/>
      <c r="BQ37" s="213">
        <v>31</v>
      </c>
      <c r="BR37" s="214"/>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7"/>
    </row>
    <row r="38" spans="1:131" s="198" customFormat="1" ht="26.25" customHeight="1">
      <c r="A38" s="217">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6"/>
      <c r="AL38" s="997"/>
      <c r="AM38" s="997"/>
      <c r="AN38" s="997"/>
      <c r="AO38" s="997"/>
      <c r="AP38" s="997"/>
      <c r="AQ38" s="997"/>
      <c r="AR38" s="997"/>
      <c r="AS38" s="997"/>
      <c r="AT38" s="997"/>
      <c r="AU38" s="997"/>
      <c r="AV38" s="997"/>
      <c r="AW38" s="997"/>
      <c r="AX38" s="997"/>
      <c r="AY38" s="997"/>
      <c r="AZ38" s="1071"/>
      <c r="BA38" s="1071"/>
      <c r="BB38" s="1071"/>
      <c r="BC38" s="1071"/>
      <c r="BD38" s="1071"/>
      <c r="BE38" s="1061"/>
      <c r="BF38" s="1061"/>
      <c r="BG38" s="1061"/>
      <c r="BH38" s="1061"/>
      <c r="BI38" s="1062"/>
      <c r="BJ38" s="203"/>
      <c r="BK38" s="203"/>
      <c r="BL38" s="203"/>
      <c r="BM38" s="203"/>
      <c r="BN38" s="203"/>
      <c r="BO38" s="216"/>
      <c r="BP38" s="216"/>
      <c r="BQ38" s="213">
        <v>32</v>
      </c>
      <c r="BR38" s="214"/>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7"/>
    </row>
    <row r="39" spans="1:131" s="198" customFormat="1" ht="26.25" customHeight="1">
      <c r="A39" s="217">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6"/>
      <c r="AL39" s="997"/>
      <c r="AM39" s="997"/>
      <c r="AN39" s="997"/>
      <c r="AO39" s="997"/>
      <c r="AP39" s="997"/>
      <c r="AQ39" s="997"/>
      <c r="AR39" s="997"/>
      <c r="AS39" s="997"/>
      <c r="AT39" s="997"/>
      <c r="AU39" s="997"/>
      <c r="AV39" s="997"/>
      <c r="AW39" s="997"/>
      <c r="AX39" s="997"/>
      <c r="AY39" s="997"/>
      <c r="AZ39" s="1071"/>
      <c r="BA39" s="1071"/>
      <c r="BB39" s="1071"/>
      <c r="BC39" s="1071"/>
      <c r="BD39" s="1071"/>
      <c r="BE39" s="1061"/>
      <c r="BF39" s="1061"/>
      <c r="BG39" s="1061"/>
      <c r="BH39" s="1061"/>
      <c r="BI39" s="1062"/>
      <c r="BJ39" s="203"/>
      <c r="BK39" s="203"/>
      <c r="BL39" s="203"/>
      <c r="BM39" s="203"/>
      <c r="BN39" s="203"/>
      <c r="BO39" s="216"/>
      <c r="BP39" s="216"/>
      <c r="BQ39" s="213">
        <v>33</v>
      </c>
      <c r="BR39" s="214"/>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7"/>
    </row>
    <row r="40" spans="1:131" s="198" customFormat="1" ht="26.25" customHeight="1">
      <c r="A40" s="212">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6"/>
      <c r="AL40" s="997"/>
      <c r="AM40" s="997"/>
      <c r="AN40" s="997"/>
      <c r="AO40" s="997"/>
      <c r="AP40" s="997"/>
      <c r="AQ40" s="997"/>
      <c r="AR40" s="997"/>
      <c r="AS40" s="997"/>
      <c r="AT40" s="997"/>
      <c r="AU40" s="997"/>
      <c r="AV40" s="997"/>
      <c r="AW40" s="997"/>
      <c r="AX40" s="997"/>
      <c r="AY40" s="997"/>
      <c r="AZ40" s="1071"/>
      <c r="BA40" s="1071"/>
      <c r="BB40" s="1071"/>
      <c r="BC40" s="1071"/>
      <c r="BD40" s="1071"/>
      <c r="BE40" s="1061"/>
      <c r="BF40" s="1061"/>
      <c r="BG40" s="1061"/>
      <c r="BH40" s="1061"/>
      <c r="BI40" s="1062"/>
      <c r="BJ40" s="203"/>
      <c r="BK40" s="203"/>
      <c r="BL40" s="203"/>
      <c r="BM40" s="203"/>
      <c r="BN40" s="203"/>
      <c r="BO40" s="216"/>
      <c r="BP40" s="216"/>
      <c r="BQ40" s="213">
        <v>34</v>
      </c>
      <c r="BR40" s="214"/>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7"/>
    </row>
    <row r="41" spans="1:131" s="198" customFormat="1" ht="26.25" customHeight="1">
      <c r="A41" s="212">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6"/>
      <c r="AL41" s="997"/>
      <c r="AM41" s="997"/>
      <c r="AN41" s="997"/>
      <c r="AO41" s="997"/>
      <c r="AP41" s="997"/>
      <c r="AQ41" s="997"/>
      <c r="AR41" s="997"/>
      <c r="AS41" s="997"/>
      <c r="AT41" s="997"/>
      <c r="AU41" s="997"/>
      <c r="AV41" s="997"/>
      <c r="AW41" s="997"/>
      <c r="AX41" s="997"/>
      <c r="AY41" s="997"/>
      <c r="AZ41" s="1071"/>
      <c r="BA41" s="1071"/>
      <c r="BB41" s="1071"/>
      <c r="BC41" s="1071"/>
      <c r="BD41" s="1071"/>
      <c r="BE41" s="1061"/>
      <c r="BF41" s="1061"/>
      <c r="BG41" s="1061"/>
      <c r="BH41" s="1061"/>
      <c r="BI41" s="1062"/>
      <c r="BJ41" s="203"/>
      <c r="BK41" s="203"/>
      <c r="BL41" s="203"/>
      <c r="BM41" s="203"/>
      <c r="BN41" s="203"/>
      <c r="BO41" s="216"/>
      <c r="BP41" s="216"/>
      <c r="BQ41" s="213">
        <v>35</v>
      </c>
      <c r="BR41" s="214"/>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7"/>
    </row>
    <row r="42" spans="1:131" s="198" customFormat="1" ht="26.25" customHeight="1">
      <c r="A42" s="212">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6"/>
      <c r="AL42" s="997"/>
      <c r="AM42" s="997"/>
      <c r="AN42" s="997"/>
      <c r="AO42" s="997"/>
      <c r="AP42" s="997"/>
      <c r="AQ42" s="997"/>
      <c r="AR42" s="997"/>
      <c r="AS42" s="997"/>
      <c r="AT42" s="997"/>
      <c r="AU42" s="997"/>
      <c r="AV42" s="997"/>
      <c r="AW42" s="997"/>
      <c r="AX42" s="997"/>
      <c r="AY42" s="997"/>
      <c r="AZ42" s="1071"/>
      <c r="BA42" s="1071"/>
      <c r="BB42" s="1071"/>
      <c r="BC42" s="1071"/>
      <c r="BD42" s="1071"/>
      <c r="BE42" s="1061"/>
      <c r="BF42" s="1061"/>
      <c r="BG42" s="1061"/>
      <c r="BH42" s="1061"/>
      <c r="BI42" s="1062"/>
      <c r="BJ42" s="203"/>
      <c r="BK42" s="203"/>
      <c r="BL42" s="203"/>
      <c r="BM42" s="203"/>
      <c r="BN42" s="203"/>
      <c r="BO42" s="216"/>
      <c r="BP42" s="216"/>
      <c r="BQ42" s="213">
        <v>36</v>
      </c>
      <c r="BR42" s="214"/>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7"/>
    </row>
    <row r="43" spans="1:131" s="198" customFormat="1" ht="26.25" customHeight="1">
      <c r="A43" s="212">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6"/>
      <c r="AL43" s="997"/>
      <c r="AM43" s="997"/>
      <c r="AN43" s="997"/>
      <c r="AO43" s="997"/>
      <c r="AP43" s="997"/>
      <c r="AQ43" s="997"/>
      <c r="AR43" s="997"/>
      <c r="AS43" s="997"/>
      <c r="AT43" s="997"/>
      <c r="AU43" s="997"/>
      <c r="AV43" s="997"/>
      <c r="AW43" s="997"/>
      <c r="AX43" s="997"/>
      <c r="AY43" s="997"/>
      <c r="AZ43" s="1071"/>
      <c r="BA43" s="1071"/>
      <c r="BB43" s="1071"/>
      <c r="BC43" s="1071"/>
      <c r="BD43" s="1071"/>
      <c r="BE43" s="1061"/>
      <c r="BF43" s="1061"/>
      <c r="BG43" s="1061"/>
      <c r="BH43" s="1061"/>
      <c r="BI43" s="1062"/>
      <c r="BJ43" s="203"/>
      <c r="BK43" s="203"/>
      <c r="BL43" s="203"/>
      <c r="BM43" s="203"/>
      <c r="BN43" s="203"/>
      <c r="BO43" s="216"/>
      <c r="BP43" s="216"/>
      <c r="BQ43" s="213">
        <v>37</v>
      </c>
      <c r="BR43" s="214"/>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7"/>
    </row>
    <row r="44" spans="1:131" s="198" customFormat="1" ht="26.25" customHeight="1">
      <c r="A44" s="212">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6"/>
      <c r="AL44" s="997"/>
      <c r="AM44" s="997"/>
      <c r="AN44" s="997"/>
      <c r="AO44" s="997"/>
      <c r="AP44" s="997"/>
      <c r="AQ44" s="997"/>
      <c r="AR44" s="997"/>
      <c r="AS44" s="997"/>
      <c r="AT44" s="997"/>
      <c r="AU44" s="997"/>
      <c r="AV44" s="997"/>
      <c r="AW44" s="997"/>
      <c r="AX44" s="997"/>
      <c r="AY44" s="997"/>
      <c r="AZ44" s="1071"/>
      <c r="BA44" s="1071"/>
      <c r="BB44" s="1071"/>
      <c r="BC44" s="1071"/>
      <c r="BD44" s="1071"/>
      <c r="BE44" s="1061"/>
      <c r="BF44" s="1061"/>
      <c r="BG44" s="1061"/>
      <c r="BH44" s="1061"/>
      <c r="BI44" s="1062"/>
      <c r="BJ44" s="203"/>
      <c r="BK44" s="203"/>
      <c r="BL44" s="203"/>
      <c r="BM44" s="203"/>
      <c r="BN44" s="203"/>
      <c r="BO44" s="216"/>
      <c r="BP44" s="216"/>
      <c r="BQ44" s="213">
        <v>38</v>
      </c>
      <c r="BR44" s="214"/>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7"/>
    </row>
    <row r="45" spans="1:131" s="198" customFormat="1" ht="26.25" customHeight="1">
      <c r="A45" s="212">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6"/>
      <c r="AL45" s="997"/>
      <c r="AM45" s="997"/>
      <c r="AN45" s="997"/>
      <c r="AO45" s="997"/>
      <c r="AP45" s="997"/>
      <c r="AQ45" s="997"/>
      <c r="AR45" s="997"/>
      <c r="AS45" s="997"/>
      <c r="AT45" s="997"/>
      <c r="AU45" s="997"/>
      <c r="AV45" s="997"/>
      <c r="AW45" s="997"/>
      <c r="AX45" s="997"/>
      <c r="AY45" s="997"/>
      <c r="AZ45" s="1071"/>
      <c r="BA45" s="1071"/>
      <c r="BB45" s="1071"/>
      <c r="BC45" s="1071"/>
      <c r="BD45" s="1071"/>
      <c r="BE45" s="1061"/>
      <c r="BF45" s="1061"/>
      <c r="BG45" s="1061"/>
      <c r="BH45" s="1061"/>
      <c r="BI45" s="1062"/>
      <c r="BJ45" s="203"/>
      <c r="BK45" s="203"/>
      <c r="BL45" s="203"/>
      <c r="BM45" s="203"/>
      <c r="BN45" s="203"/>
      <c r="BO45" s="216"/>
      <c r="BP45" s="216"/>
      <c r="BQ45" s="213">
        <v>39</v>
      </c>
      <c r="BR45" s="214"/>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7"/>
    </row>
    <row r="46" spans="1:131" s="198" customFormat="1" ht="26.25" customHeight="1">
      <c r="A46" s="212">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6"/>
      <c r="AL46" s="997"/>
      <c r="AM46" s="997"/>
      <c r="AN46" s="997"/>
      <c r="AO46" s="997"/>
      <c r="AP46" s="997"/>
      <c r="AQ46" s="997"/>
      <c r="AR46" s="997"/>
      <c r="AS46" s="997"/>
      <c r="AT46" s="997"/>
      <c r="AU46" s="997"/>
      <c r="AV46" s="997"/>
      <c r="AW46" s="997"/>
      <c r="AX46" s="997"/>
      <c r="AY46" s="997"/>
      <c r="AZ46" s="1071"/>
      <c r="BA46" s="1071"/>
      <c r="BB46" s="1071"/>
      <c r="BC46" s="1071"/>
      <c r="BD46" s="1071"/>
      <c r="BE46" s="1061"/>
      <c r="BF46" s="1061"/>
      <c r="BG46" s="1061"/>
      <c r="BH46" s="1061"/>
      <c r="BI46" s="1062"/>
      <c r="BJ46" s="203"/>
      <c r="BK46" s="203"/>
      <c r="BL46" s="203"/>
      <c r="BM46" s="203"/>
      <c r="BN46" s="203"/>
      <c r="BO46" s="216"/>
      <c r="BP46" s="216"/>
      <c r="BQ46" s="213">
        <v>40</v>
      </c>
      <c r="BR46" s="214"/>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7"/>
    </row>
    <row r="47" spans="1:131" s="198" customFormat="1" ht="26.25" customHeight="1">
      <c r="A47" s="212">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6"/>
      <c r="AL47" s="997"/>
      <c r="AM47" s="997"/>
      <c r="AN47" s="997"/>
      <c r="AO47" s="997"/>
      <c r="AP47" s="997"/>
      <c r="AQ47" s="997"/>
      <c r="AR47" s="997"/>
      <c r="AS47" s="997"/>
      <c r="AT47" s="997"/>
      <c r="AU47" s="997"/>
      <c r="AV47" s="997"/>
      <c r="AW47" s="997"/>
      <c r="AX47" s="997"/>
      <c r="AY47" s="997"/>
      <c r="AZ47" s="1071"/>
      <c r="BA47" s="1071"/>
      <c r="BB47" s="1071"/>
      <c r="BC47" s="1071"/>
      <c r="BD47" s="1071"/>
      <c r="BE47" s="1061"/>
      <c r="BF47" s="1061"/>
      <c r="BG47" s="1061"/>
      <c r="BH47" s="1061"/>
      <c r="BI47" s="1062"/>
      <c r="BJ47" s="203"/>
      <c r="BK47" s="203"/>
      <c r="BL47" s="203"/>
      <c r="BM47" s="203"/>
      <c r="BN47" s="203"/>
      <c r="BO47" s="216"/>
      <c r="BP47" s="216"/>
      <c r="BQ47" s="213">
        <v>41</v>
      </c>
      <c r="BR47" s="214"/>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7"/>
    </row>
    <row r="48" spans="1:131" s="198" customFormat="1" ht="26.25" customHeight="1">
      <c r="A48" s="212">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6"/>
      <c r="AL48" s="997"/>
      <c r="AM48" s="997"/>
      <c r="AN48" s="997"/>
      <c r="AO48" s="997"/>
      <c r="AP48" s="997"/>
      <c r="AQ48" s="997"/>
      <c r="AR48" s="997"/>
      <c r="AS48" s="997"/>
      <c r="AT48" s="997"/>
      <c r="AU48" s="997"/>
      <c r="AV48" s="997"/>
      <c r="AW48" s="997"/>
      <c r="AX48" s="997"/>
      <c r="AY48" s="997"/>
      <c r="AZ48" s="1071"/>
      <c r="BA48" s="1071"/>
      <c r="BB48" s="1071"/>
      <c r="BC48" s="1071"/>
      <c r="BD48" s="1071"/>
      <c r="BE48" s="1061"/>
      <c r="BF48" s="1061"/>
      <c r="BG48" s="1061"/>
      <c r="BH48" s="1061"/>
      <c r="BI48" s="1062"/>
      <c r="BJ48" s="203"/>
      <c r="BK48" s="203"/>
      <c r="BL48" s="203"/>
      <c r="BM48" s="203"/>
      <c r="BN48" s="203"/>
      <c r="BO48" s="216"/>
      <c r="BP48" s="216"/>
      <c r="BQ48" s="213">
        <v>42</v>
      </c>
      <c r="BR48" s="214"/>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7"/>
    </row>
    <row r="49" spans="1:131" s="198" customFormat="1" ht="26.25" customHeight="1">
      <c r="A49" s="212">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6"/>
      <c r="AL49" s="997"/>
      <c r="AM49" s="997"/>
      <c r="AN49" s="997"/>
      <c r="AO49" s="997"/>
      <c r="AP49" s="997"/>
      <c r="AQ49" s="997"/>
      <c r="AR49" s="997"/>
      <c r="AS49" s="997"/>
      <c r="AT49" s="997"/>
      <c r="AU49" s="997"/>
      <c r="AV49" s="997"/>
      <c r="AW49" s="997"/>
      <c r="AX49" s="997"/>
      <c r="AY49" s="997"/>
      <c r="AZ49" s="1071"/>
      <c r="BA49" s="1071"/>
      <c r="BB49" s="1071"/>
      <c r="BC49" s="1071"/>
      <c r="BD49" s="1071"/>
      <c r="BE49" s="1061"/>
      <c r="BF49" s="1061"/>
      <c r="BG49" s="1061"/>
      <c r="BH49" s="1061"/>
      <c r="BI49" s="1062"/>
      <c r="BJ49" s="203"/>
      <c r="BK49" s="203"/>
      <c r="BL49" s="203"/>
      <c r="BM49" s="203"/>
      <c r="BN49" s="203"/>
      <c r="BO49" s="216"/>
      <c r="BP49" s="216"/>
      <c r="BQ49" s="213">
        <v>43</v>
      </c>
      <c r="BR49" s="214"/>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7"/>
    </row>
    <row r="50" spans="1:131" s="198" customFormat="1" ht="26.25" customHeight="1">
      <c r="A50" s="212">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3"/>
      <c r="BK50" s="203"/>
      <c r="BL50" s="203"/>
      <c r="BM50" s="203"/>
      <c r="BN50" s="203"/>
      <c r="BO50" s="216"/>
      <c r="BP50" s="216"/>
      <c r="BQ50" s="213">
        <v>44</v>
      </c>
      <c r="BR50" s="214"/>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7"/>
    </row>
    <row r="51" spans="1:131" s="198" customFormat="1" ht="26.25" customHeight="1">
      <c r="A51" s="212">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3"/>
      <c r="BK51" s="203"/>
      <c r="BL51" s="203"/>
      <c r="BM51" s="203"/>
      <c r="BN51" s="203"/>
      <c r="BO51" s="216"/>
      <c r="BP51" s="216"/>
      <c r="BQ51" s="213">
        <v>45</v>
      </c>
      <c r="BR51" s="214"/>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7"/>
    </row>
    <row r="52" spans="1:131" s="198" customFormat="1" ht="26.25" customHeight="1">
      <c r="A52" s="212">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3"/>
      <c r="BK52" s="203"/>
      <c r="BL52" s="203"/>
      <c r="BM52" s="203"/>
      <c r="BN52" s="203"/>
      <c r="BO52" s="216"/>
      <c r="BP52" s="216"/>
      <c r="BQ52" s="213">
        <v>46</v>
      </c>
      <c r="BR52" s="214"/>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7"/>
    </row>
    <row r="53" spans="1:131" s="198" customFormat="1" ht="26.25" customHeight="1">
      <c r="A53" s="212">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3"/>
      <c r="BK53" s="203"/>
      <c r="BL53" s="203"/>
      <c r="BM53" s="203"/>
      <c r="BN53" s="203"/>
      <c r="BO53" s="216"/>
      <c r="BP53" s="216"/>
      <c r="BQ53" s="213">
        <v>47</v>
      </c>
      <c r="BR53" s="214"/>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7"/>
    </row>
    <row r="54" spans="1:131" s="198" customFormat="1" ht="26.25" customHeight="1">
      <c r="A54" s="212">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3"/>
      <c r="BK54" s="203"/>
      <c r="BL54" s="203"/>
      <c r="BM54" s="203"/>
      <c r="BN54" s="203"/>
      <c r="BO54" s="216"/>
      <c r="BP54" s="216"/>
      <c r="BQ54" s="213">
        <v>48</v>
      </c>
      <c r="BR54" s="214"/>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7"/>
    </row>
    <row r="55" spans="1:131" s="198" customFormat="1" ht="26.25" customHeight="1">
      <c r="A55" s="212">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3"/>
      <c r="BK55" s="203"/>
      <c r="BL55" s="203"/>
      <c r="BM55" s="203"/>
      <c r="BN55" s="203"/>
      <c r="BO55" s="216"/>
      <c r="BP55" s="216"/>
      <c r="BQ55" s="213">
        <v>49</v>
      </c>
      <c r="BR55" s="214"/>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7"/>
    </row>
    <row r="56" spans="1:131" s="198" customFormat="1" ht="26.25" customHeight="1">
      <c r="A56" s="212">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3"/>
      <c r="BK56" s="203"/>
      <c r="BL56" s="203"/>
      <c r="BM56" s="203"/>
      <c r="BN56" s="203"/>
      <c r="BO56" s="216"/>
      <c r="BP56" s="216"/>
      <c r="BQ56" s="213">
        <v>50</v>
      </c>
      <c r="BR56" s="214"/>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7"/>
    </row>
    <row r="57" spans="1:131" s="198" customFormat="1" ht="26.25" customHeight="1">
      <c r="A57" s="212">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3"/>
      <c r="BK57" s="203"/>
      <c r="BL57" s="203"/>
      <c r="BM57" s="203"/>
      <c r="BN57" s="203"/>
      <c r="BO57" s="216"/>
      <c r="BP57" s="216"/>
      <c r="BQ57" s="213">
        <v>51</v>
      </c>
      <c r="BR57" s="214"/>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7"/>
    </row>
    <row r="58" spans="1:131" s="198" customFormat="1" ht="26.25" customHeight="1">
      <c r="A58" s="212">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3"/>
      <c r="BK58" s="203"/>
      <c r="BL58" s="203"/>
      <c r="BM58" s="203"/>
      <c r="BN58" s="203"/>
      <c r="BO58" s="216"/>
      <c r="BP58" s="216"/>
      <c r="BQ58" s="213">
        <v>52</v>
      </c>
      <c r="BR58" s="214"/>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7"/>
    </row>
    <row r="59" spans="1:131" s="198" customFormat="1" ht="26.25" customHeight="1">
      <c r="A59" s="212">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3"/>
      <c r="BK59" s="203"/>
      <c r="BL59" s="203"/>
      <c r="BM59" s="203"/>
      <c r="BN59" s="203"/>
      <c r="BO59" s="216"/>
      <c r="BP59" s="216"/>
      <c r="BQ59" s="213">
        <v>53</v>
      </c>
      <c r="BR59" s="214"/>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7"/>
    </row>
    <row r="60" spans="1:131" s="198" customFormat="1" ht="26.25" customHeight="1">
      <c r="A60" s="212">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3"/>
      <c r="BK60" s="203"/>
      <c r="BL60" s="203"/>
      <c r="BM60" s="203"/>
      <c r="BN60" s="203"/>
      <c r="BO60" s="216"/>
      <c r="BP60" s="216"/>
      <c r="BQ60" s="213">
        <v>54</v>
      </c>
      <c r="BR60" s="214"/>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7"/>
    </row>
    <row r="61" spans="1:131" s="198" customFormat="1" ht="26.25" customHeight="1" thickBot="1">
      <c r="A61" s="212">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3"/>
      <c r="BK61" s="203"/>
      <c r="BL61" s="203"/>
      <c r="BM61" s="203"/>
      <c r="BN61" s="203"/>
      <c r="BO61" s="216"/>
      <c r="BP61" s="216"/>
      <c r="BQ61" s="213">
        <v>55</v>
      </c>
      <c r="BR61" s="214"/>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7"/>
    </row>
    <row r="62" spans="1:131" s="198" customFormat="1" ht="26.25" customHeight="1">
      <c r="A62" s="212">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381</v>
      </c>
      <c r="BK62" s="1064"/>
      <c r="BL62" s="1064"/>
      <c r="BM62" s="1064"/>
      <c r="BN62" s="1065"/>
      <c r="BO62" s="216"/>
      <c r="BP62" s="216"/>
      <c r="BQ62" s="213">
        <v>56</v>
      </c>
      <c r="BR62" s="214"/>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7"/>
    </row>
    <row r="63" spans="1:131" s="198" customFormat="1" ht="26.25" customHeight="1" thickBot="1">
      <c r="A63" s="215" t="s">
        <v>364</v>
      </c>
      <c r="B63" s="970" t="s">
        <v>382</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7"/>
      <c r="AF63" s="1058">
        <v>7</v>
      </c>
      <c r="AG63" s="985"/>
      <c r="AH63" s="985"/>
      <c r="AI63" s="985"/>
      <c r="AJ63" s="1059"/>
      <c r="AK63" s="1060"/>
      <c r="AL63" s="989"/>
      <c r="AM63" s="989"/>
      <c r="AN63" s="989"/>
      <c r="AO63" s="989"/>
      <c r="AP63" s="985">
        <f>AP28+AP29+AP30+AP31</f>
        <v>904</v>
      </c>
      <c r="AQ63" s="985"/>
      <c r="AR63" s="985"/>
      <c r="AS63" s="985"/>
      <c r="AT63" s="985"/>
      <c r="AU63" s="985">
        <f>AU28+AU29+AU30+AU31</f>
        <v>452</v>
      </c>
      <c r="AV63" s="985"/>
      <c r="AW63" s="985"/>
      <c r="AX63" s="985"/>
      <c r="AY63" s="985"/>
      <c r="AZ63" s="1054"/>
      <c r="BA63" s="1054"/>
      <c r="BB63" s="1054"/>
      <c r="BC63" s="1054"/>
      <c r="BD63" s="1054"/>
      <c r="BE63" s="986"/>
      <c r="BF63" s="986"/>
      <c r="BG63" s="986"/>
      <c r="BH63" s="986"/>
      <c r="BI63" s="987"/>
      <c r="BJ63" s="1055" t="s">
        <v>108</v>
      </c>
      <c r="BK63" s="977"/>
      <c r="BL63" s="977"/>
      <c r="BM63" s="977"/>
      <c r="BN63" s="1056"/>
      <c r="BO63" s="216"/>
      <c r="BP63" s="216"/>
      <c r="BQ63" s="213">
        <v>57</v>
      </c>
      <c r="BR63" s="214"/>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7"/>
    </row>
    <row r="65" spans="1:131" s="198" customFormat="1" ht="26.25" customHeight="1" thickBot="1">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7"/>
    </row>
    <row r="66" spans="1:131" s="198" customFormat="1" ht="26.25" customHeight="1">
      <c r="A66" s="1024" t="s">
        <v>384</v>
      </c>
      <c r="B66" s="1025"/>
      <c r="C66" s="1025"/>
      <c r="D66" s="1025"/>
      <c r="E66" s="1025"/>
      <c r="F66" s="1025"/>
      <c r="G66" s="1025"/>
      <c r="H66" s="1025"/>
      <c r="I66" s="1025"/>
      <c r="J66" s="1025"/>
      <c r="K66" s="1025"/>
      <c r="L66" s="1025"/>
      <c r="M66" s="1025"/>
      <c r="N66" s="1025"/>
      <c r="O66" s="1025"/>
      <c r="P66" s="1026"/>
      <c r="Q66" s="1030" t="s">
        <v>368</v>
      </c>
      <c r="R66" s="1031"/>
      <c r="S66" s="1031"/>
      <c r="T66" s="1031"/>
      <c r="U66" s="1032"/>
      <c r="V66" s="1030" t="s">
        <v>369</v>
      </c>
      <c r="W66" s="1031"/>
      <c r="X66" s="1031"/>
      <c r="Y66" s="1031"/>
      <c r="Z66" s="1032"/>
      <c r="AA66" s="1030" t="s">
        <v>370</v>
      </c>
      <c r="AB66" s="1031"/>
      <c r="AC66" s="1031"/>
      <c r="AD66" s="1031"/>
      <c r="AE66" s="1032"/>
      <c r="AF66" s="1036" t="s">
        <v>371</v>
      </c>
      <c r="AG66" s="1037"/>
      <c r="AH66" s="1037"/>
      <c r="AI66" s="1037"/>
      <c r="AJ66" s="1038"/>
      <c r="AK66" s="1030" t="s">
        <v>372</v>
      </c>
      <c r="AL66" s="1025"/>
      <c r="AM66" s="1025"/>
      <c r="AN66" s="1025"/>
      <c r="AO66" s="1026"/>
      <c r="AP66" s="1030" t="s">
        <v>373</v>
      </c>
      <c r="AQ66" s="1031"/>
      <c r="AR66" s="1031"/>
      <c r="AS66" s="1031"/>
      <c r="AT66" s="1032"/>
      <c r="AU66" s="1030" t="s">
        <v>385</v>
      </c>
      <c r="AV66" s="1031"/>
      <c r="AW66" s="1031"/>
      <c r="AX66" s="1031"/>
      <c r="AY66" s="1032"/>
      <c r="AZ66" s="1030" t="s">
        <v>351</v>
      </c>
      <c r="BA66" s="1031"/>
      <c r="BB66" s="1031"/>
      <c r="BC66" s="1031"/>
      <c r="BD66" s="1046"/>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530</v>
      </c>
      <c r="C68" s="1012"/>
      <c r="D68" s="1012"/>
      <c r="E68" s="1012"/>
      <c r="F68" s="1012"/>
      <c r="G68" s="1012"/>
      <c r="H68" s="1012"/>
      <c r="I68" s="1012"/>
      <c r="J68" s="1012"/>
      <c r="K68" s="1012"/>
      <c r="L68" s="1012"/>
      <c r="M68" s="1012"/>
      <c r="N68" s="1012"/>
      <c r="O68" s="1012"/>
      <c r="P68" s="1013"/>
      <c r="Q68" s="1014">
        <v>147</v>
      </c>
      <c r="R68" s="1008"/>
      <c r="S68" s="1008"/>
      <c r="T68" s="1008"/>
      <c r="U68" s="1008"/>
      <c r="V68" s="1015">
        <v>139</v>
      </c>
      <c r="W68" s="1016"/>
      <c r="X68" s="1016"/>
      <c r="Y68" s="1016"/>
      <c r="Z68" s="1017"/>
      <c r="AA68" s="1008">
        <f>Q68-V68</f>
        <v>8</v>
      </c>
      <c r="AB68" s="1008"/>
      <c r="AC68" s="1008"/>
      <c r="AD68" s="1008"/>
      <c r="AE68" s="1008"/>
      <c r="AF68" s="1008">
        <v>8</v>
      </c>
      <c r="AG68" s="1008"/>
      <c r="AH68" s="1008"/>
      <c r="AI68" s="1008"/>
      <c r="AJ68" s="1008"/>
      <c r="AK68" s="1008"/>
      <c r="AL68" s="1008"/>
      <c r="AM68" s="1008"/>
      <c r="AN68" s="1008"/>
      <c r="AO68" s="1008"/>
      <c r="AP68" s="1008"/>
      <c r="AQ68" s="1008"/>
      <c r="AR68" s="1008"/>
      <c r="AS68" s="1008"/>
      <c r="AT68" s="1008"/>
      <c r="AU68" s="1008"/>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531</v>
      </c>
      <c r="C69" s="1001"/>
      <c r="D69" s="1001"/>
      <c r="E69" s="1001"/>
      <c r="F69" s="1001"/>
      <c r="G69" s="1001"/>
      <c r="H69" s="1001"/>
      <c r="I69" s="1001"/>
      <c r="J69" s="1001"/>
      <c r="K69" s="1001"/>
      <c r="L69" s="1001"/>
      <c r="M69" s="1001"/>
      <c r="N69" s="1001"/>
      <c r="O69" s="1001"/>
      <c r="P69" s="1002"/>
      <c r="Q69" s="1003">
        <v>50</v>
      </c>
      <c r="R69" s="997"/>
      <c r="S69" s="997"/>
      <c r="T69" s="997"/>
      <c r="U69" s="997"/>
      <c r="V69" s="997">
        <v>45</v>
      </c>
      <c r="W69" s="997"/>
      <c r="X69" s="997"/>
      <c r="Y69" s="997"/>
      <c r="Z69" s="997"/>
      <c r="AA69" s="997">
        <f t="shared" ref="AA69:AA80" si="0">Q69-V69</f>
        <v>5</v>
      </c>
      <c r="AB69" s="997"/>
      <c r="AC69" s="997"/>
      <c r="AD69" s="997"/>
      <c r="AE69" s="997"/>
      <c r="AF69" s="997">
        <v>5</v>
      </c>
      <c r="AG69" s="997"/>
      <c r="AH69" s="997"/>
      <c r="AI69" s="997"/>
      <c r="AJ69" s="997"/>
      <c r="AK69" s="997"/>
      <c r="AL69" s="997"/>
      <c r="AM69" s="997"/>
      <c r="AN69" s="997"/>
      <c r="AO69" s="997"/>
      <c r="AP69" s="997"/>
      <c r="AQ69" s="997"/>
      <c r="AR69" s="997"/>
      <c r="AS69" s="997"/>
      <c r="AT69" s="997"/>
      <c r="AU69" s="997"/>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532</v>
      </c>
      <c r="C70" s="1001"/>
      <c r="D70" s="1001"/>
      <c r="E70" s="1001"/>
      <c r="F70" s="1001"/>
      <c r="G70" s="1001"/>
      <c r="H70" s="1001"/>
      <c r="I70" s="1001"/>
      <c r="J70" s="1001"/>
      <c r="K70" s="1001"/>
      <c r="L70" s="1001"/>
      <c r="M70" s="1001"/>
      <c r="N70" s="1001"/>
      <c r="O70" s="1001"/>
      <c r="P70" s="1002"/>
      <c r="Q70" s="1003">
        <v>143449</v>
      </c>
      <c r="R70" s="997"/>
      <c r="S70" s="997"/>
      <c r="T70" s="997"/>
      <c r="U70" s="997"/>
      <c r="V70" s="997">
        <v>139730</v>
      </c>
      <c r="W70" s="997"/>
      <c r="X70" s="997"/>
      <c r="Y70" s="997"/>
      <c r="Z70" s="997"/>
      <c r="AA70" s="997">
        <f t="shared" si="0"/>
        <v>3719</v>
      </c>
      <c r="AB70" s="997"/>
      <c r="AC70" s="997"/>
      <c r="AD70" s="997"/>
      <c r="AE70" s="997"/>
      <c r="AF70" s="997">
        <v>3719</v>
      </c>
      <c r="AG70" s="997"/>
      <c r="AH70" s="997"/>
      <c r="AI70" s="997"/>
      <c r="AJ70" s="997"/>
      <c r="AK70" s="997"/>
      <c r="AL70" s="997"/>
      <c r="AM70" s="997"/>
      <c r="AN70" s="997"/>
      <c r="AO70" s="997"/>
      <c r="AP70" s="997"/>
      <c r="AQ70" s="997"/>
      <c r="AR70" s="997"/>
      <c r="AS70" s="997"/>
      <c r="AT70" s="997"/>
      <c r="AU70" s="997"/>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533</v>
      </c>
      <c r="C71" s="1001"/>
      <c r="D71" s="1001"/>
      <c r="E71" s="1001"/>
      <c r="F71" s="1001"/>
      <c r="G71" s="1001"/>
      <c r="H71" s="1001"/>
      <c r="I71" s="1001"/>
      <c r="J71" s="1001"/>
      <c r="K71" s="1001"/>
      <c r="L71" s="1001"/>
      <c r="M71" s="1001"/>
      <c r="N71" s="1001"/>
      <c r="O71" s="1001"/>
      <c r="P71" s="1002"/>
      <c r="Q71" s="1003">
        <v>33</v>
      </c>
      <c r="R71" s="997"/>
      <c r="S71" s="997"/>
      <c r="T71" s="997"/>
      <c r="U71" s="997"/>
      <c r="V71" s="997">
        <v>29</v>
      </c>
      <c r="W71" s="997"/>
      <c r="X71" s="997"/>
      <c r="Y71" s="997"/>
      <c r="Z71" s="997"/>
      <c r="AA71" s="997">
        <f t="shared" si="0"/>
        <v>4</v>
      </c>
      <c r="AB71" s="997"/>
      <c r="AC71" s="997"/>
      <c r="AD71" s="997"/>
      <c r="AE71" s="997"/>
      <c r="AF71" s="997">
        <v>4</v>
      </c>
      <c r="AG71" s="997"/>
      <c r="AH71" s="997"/>
      <c r="AI71" s="997"/>
      <c r="AJ71" s="997"/>
      <c r="AK71" s="997"/>
      <c r="AL71" s="997"/>
      <c r="AM71" s="997"/>
      <c r="AN71" s="997"/>
      <c r="AO71" s="997"/>
      <c r="AP71" s="997"/>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534</v>
      </c>
      <c r="C72" s="1001"/>
      <c r="D72" s="1001"/>
      <c r="E72" s="1001"/>
      <c r="F72" s="1001"/>
      <c r="G72" s="1001"/>
      <c r="H72" s="1001"/>
      <c r="I72" s="1001"/>
      <c r="J72" s="1001"/>
      <c r="K72" s="1001"/>
      <c r="L72" s="1001"/>
      <c r="M72" s="1001"/>
      <c r="N72" s="1001"/>
      <c r="O72" s="1001"/>
      <c r="P72" s="1002"/>
      <c r="Q72" s="1003">
        <v>5199</v>
      </c>
      <c r="R72" s="997"/>
      <c r="S72" s="997"/>
      <c r="T72" s="997"/>
      <c r="U72" s="997"/>
      <c r="V72" s="997">
        <v>3904</v>
      </c>
      <c r="W72" s="997"/>
      <c r="X72" s="997"/>
      <c r="Y72" s="997"/>
      <c r="Z72" s="997"/>
      <c r="AA72" s="997">
        <f t="shared" si="0"/>
        <v>1295</v>
      </c>
      <c r="AB72" s="997"/>
      <c r="AC72" s="997"/>
      <c r="AD72" s="997"/>
      <c r="AE72" s="997"/>
      <c r="AF72" s="997">
        <v>1295</v>
      </c>
      <c r="AG72" s="997"/>
      <c r="AH72" s="997"/>
      <c r="AI72" s="997"/>
      <c r="AJ72" s="997"/>
      <c r="AK72" s="997">
        <v>5</v>
      </c>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535</v>
      </c>
      <c r="C73" s="1001"/>
      <c r="D73" s="1001"/>
      <c r="E73" s="1001"/>
      <c r="F73" s="1001"/>
      <c r="G73" s="1001"/>
      <c r="H73" s="1001"/>
      <c r="I73" s="1001"/>
      <c r="J73" s="1001"/>
      <c r="K73" s="1001"/>
      <c r="L73" s="1001"/>
      <c r="M73" s="1001"/>
      <c r="N73" s="1001"/>
      <c r="O73" s="1001"/>
      <c r="P73" s="1002"/>
      <c r="Q73" s="1003">
        <v>11</v>
      </c>
      <c r="R73" s="997"/>
      <c r="S73" s="997"/>
      <c r="T73" s="997"/>
      <c r="U73" s="997"/>
      <c r="V73" s="997">
        <v>11</v>
      </c>
      <c r="W73" s="997"/>
      <c r="X73" s="997"/>
      <c r="Y73" s="997"/>
      <c r="Z73" s="997"/>
      <c r="AA73" s="997">
        <f t="shared" si="0"/>
        <v>0</v>
      </c>
      <c r="AB73" s="997"/>
      <c r="AC73" s="997"/>
      <c r="AD73" s="997"/>
      <c r="AE73" s="997"/>
      <c r="AF73" s="997">
        <v>0</v>
      </c>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536</v>
      </c>
      <c r="C74" s="1001"/>
      <c r="D74" s="1001"/>
      <c r="E74" s="1001"/>
      <c r="F74" s="1001"/>
      <c r="G74" s="1001"/>
      <c r="H74" s="1001"/>
      <c r="I74" s="1001"/>
      <c r="J74" s="1001"/>
      <c r="K74" s="1001"/>
      <c r="L74" s="1001"/>
      <c r="M74" s="1001"/>
      <c r="N74" s="1001"/>
      <c r="O74" s="1001"/>
      <c r="P74" s="1002"/>
      <c r="Q74" s="1003">
        <v>1316</v>
      </c>
      <c r="R74" s="997"/>
      <c r="S74" s="997"/>
      <c r="T74" s="997"/>
      <c r="U74" s="997"/>
      <c r="V74" s="997">
        <v>544</v>
      </c>
      <c r="W74" s="997"/>
      <c r="X74" s="997"/>
      <c r="Y74" s="997"/>
      <c r="Z74" s="997"/>
      <c r="AA74" s="997">
        <f t="shared" si="0"/>
        <v>772</v>
      </c>
      <c r="AB74" s="997"/>
      <c r="AC74" s="997"/>
      <c r="AD74" s="997"/>
      <c r="AE74" s="997"/>
      <c r="AF74" s="997">
        <v>772</v>
      </c>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537</v>
      </c>
      <c r="C75" s="1001"/>
      <c r="D75" s="1001"/>
      <c r="E75" s="1001"/>
      <c r="F75" s="1001"/>
      <c r="G75" s="1001"/>
      <c r="H75" s="1001"/>
      <c r="I75" s="1001"/>
      <c r="J75" s="1001"/>
      <c r="K75" s="1001"/>
      <c r="L75" s="1001"/>
      <c r="M75" s="1001"/>
      <c r="N75" s="1001"/>
      <c r="O75" s="1001"/>
      <c r="P75" s="1002"/>
      <c r="Q75" s="1004">
        <v>615</v>
      </c>
      <c r="R75" s="1005"/>
      <c r="S75" s="1005"/>
      <c r="T75" s="1005"/>
      <c r="U75" s="1006"/>
      <c r="V75" s="1007">
        <v>594</v>
      </c>
      <c r="W75" s="1005"/>
      <c r="X75" s="1005"/>
      <c r="Y75" s="1005"/>
      <c r="Z75" s="1006"/>
      <c r="AA75" s="1007">
        <f t="shared" si="0"/>
        <v>21</v>
      </c>
      <c r="AB75" s="1005"/>
      <c r="AC75" s="1005"/>
      <c r="AD75" s="1005"/>
      <c r="AE75" s="1006"/>
      <c r="AF75" s="1007">
        <v>21</v>
      </c>
      <c r="AG75" s="1005"/>
      <c r="AH75" s="1005"/>
      <c r="AI75" s="1005"/>
      <c r="AJ75" s="1006"/>
      <c r="AK75" s="1007"/>
      <c r="AL75" s="1005"/>
      <c r="AM75" s="1005"/>
      <c r="AN75" s="1005"/>
      <c r="AO75" s="1006"/>
      <c r="AP75" s="1007">
        <v>416</v>
      </c>
      <c r="AQ75" s="1005"/>
      <c r="AR75" s="1005"/>
      <c r="AS75" s="1005"/>
      <c r="AT75" s="1006"/>
      <c r="AU75" s="1007">
        <v>14</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538</v>
      </c>
      <c r="C76" s="1001"/>
      <c r="D76" s="1001"/>
      <c r="E76" s="1001"/>
      <c r="F76" s="1001"/>
      <c r="G76" s="1001"/>
      <c r="H76" s="1001"/>
      <c r="I76" s="1001"/>
      <c r="J76" s="1001"/>
      <c r="K76" s="1001"/>
      <c r="L76" s="1001"/>
      <c r="M76" s="1001"/>
      <c r="N76" s="1001"/>
      <c r="O76" s="1001"/>
      <c r="P76" s="1002"/>
      <c r="Q76" s="1004">
        <v>543</v>
      </c>
      <c r="R76" s="1005"/>
      <c r="S76" s="1005"/>
      <c r="T76" s="1005"/>
      <c r="U76" s="1006"/>
      <c r="V76" s="1007">
        <v>536</v>
      </c>
      <c r="W76" s="1005"/>
      <c r="X76" s="1005"/>
      <c r="Y76" s="1005"/>
      <c r="Z76" s="1006"/>
      <c r="AA76" s="1007">
        <f t="shared" si="0"/>
        <v>7</v>
      </c>
      <c r="AB76" s="1005"/>
      <c r="AC76" s="1005"/>
      <c r="AD76" s="1005"/>
      <c r="AE76" s="1006"/>
      <c r="AF76" s="1007">
        <v>7</v>
      </c>
      <c r="AG76" s="1005"/>
      <c r="AH76" s="1005"/>
      <c r="AI76" s="1005"/>
      <c r="AJ76" s="1006"/>
      <c r="AK76" s="1007"/>
      <c r="AL76" s="1005"/>
      <c r="AM76" s="1005"/>
      <c r="AN76" s="1005"/>
      <c r="AO76" s="1006"/>
      <c r="AP76" s="1007">
        <v>9</v>
      </c>
      <c r="AQ76" s="1005"/>
      <c r="AR76" s="1005"/>
      <c r="AS76" s="1005"/>
      <c r="AT76" s="1006"/>
      <c r="AU76" s="1007">
        <v>2</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539</v>
      </c>
      <c r="C77" s="1001"/>
      <c r="D77" s="1001"/>
      <c r="E77" s="1001"/>
      <c r="F77" s="1001"/>
      <c r="G77" s="1001"/>
      <c r="H77" s="1001"/>
      <c r="I77" s="1001"/>
      <c r="J77" s="1001"/>
      <c r="K77" s="1001"/>
      <c r="L77" s="1001"/>
      <c r="M77" s="1001"/>
      <c r="N77" s="1001"/>
      <c r="O77" s="1001"/>
      <c r="P77" s="1002"/>
      <c r="Q77" s="1004">
        <v>294</v>
      </c>
      <c r="R77" s="1005"/>
      <c r="S77" s="1005"/>
      <c r="T77" s="1005"/>
      <c r="U77" s="1006"/>
      <c r="V77" s="1007">
        <v>274</v>
      </c>
      <c r="W77" s="1005"/>
      <c r="X77" s="1005"/>
      <c r="Y77" s="1005"/>
      <c r="Z77" s="1006"/>
      <c r="AA77" s="1007">
        <f t="shared" si="0"/>
        <v>20</v>
      </c>
      <c r="AB77" s="1005"/>
      <c r="AC77" s="1005"/>
      <c r="AD77" s="1005"/>
      <c r="AE77" s="1006"/>
      <c r="AF77" s="1007">
        <v>20</v>
      </c>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540</v>
      </c>
      <c r="C78" s="1001"/>
      <c r="D78" s="1001"/>
      <c r="E78" s="1001"/>
      <c r="F78" s="1001"/>
      <c r="G78" s="1001"/>
      <c r="H78" s="1001"/>
      <c r="I78" s="1001"/>
      <c r="J78" s="1001"/>
      <c r="K78" s="1001"/>
      <c r="L78" s="1001"/>
      <c r="M78" s="1001"/>
      <c r="N78" s="1001"/>
      <c r="O78" s="1001"/>
      <c r="P78" s="1002"/>
      <c r="Q78" s="1003">
        <v>47</v>
      </c>
      <c r="R78" s="997"/>
      <c r="S78" s="997"/>
      <c r="T78" s="997"/>
      <c r="U78" s="997"/>
      <c r="V78" s="997">
        <v>13</v>
      </c>
      <c r="W78" s="997"/>
      <c r="X78" s="997"/>
      <c r="Y78" s="997"/>
      <c r="Z78" s="997"/>
      <c r="AA78" s="997">
        <v>37</v>
      </c>
      <c r="AB78" s="997"/>
      <c r="AC78" s="997"/>
      <c r="AD78" s="997"/>
      <c r="AE78" s="997"/>
      <c r="AF78" s="997">
        <v>37</v>
      </c>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t="s">
        <v>541</v>
      </c>
      <c r="C79" s="1001"/>
      <c r="D79" s="1001"/>
      <c r="E79" s="1001"/>
      <c r="F79" s="1001"/>
      <c r="G79" s="1001"/>
      <c r="H79" s="1001"/>
      <c r="I79" s="1001"/>
      <c r="J79" s="1001"/>
      <c r="K79" s="1001"/>
      <c r="L79" s="1001"/>
      <c r="M79" s="1001"/>
      <c r="N79" s="1001"/>
      <c r="O79" s="1001"/>
      <c r="P79" s="1002"/>
      <c r="Q79" s="1003">
        <v>370</v>
      </c>
      <c r="R79" s="997"/>
      <c r="S79" s="997"/>
      <c r="T79" s="997"/>
      <c r="U79" s="997"/>
      <c r="V79" s="997">
        <v>370</v>
      </c>
      <c r="W79" s="997"/>
      <c r="X79" s="997"/>
      <c r="Y79" s="997"/>
      <c r="Z79" s="997"/>
      <c r="AA79" s="997">
        <f t="shared" si="0"/>
        <v>0</v>
      </c>
      <c r="AB79" s="997"/>
      <c r="AC79" s="997"/>
      <c r="AD79" s="997"/>
      <c r="AE79" s="997"/>
      <c r="AF79" s="997">
        <v>0</v>
      </c>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t="s">
        <v>542</v>
      </c>
      <c r="C80" s="1001"/>
      <c r="D80" s="1001"/>
      <c r="E80" s="1001"/>
      <c r="F80" s="1001"/>
      <c r="G80" s="1001"/>
      <c r="H80" s="1001"/>
      <c r="I80" s="1001"/>
      <c r="J80" s="1001"/>
      <c r="K80" s="1001"/>
      <c r="L80" s="1001"/>
      <c r="M80" s="1001"/>
      <c r="N80" s="1001"/>
      <c r="O80" s="1001"/>
      <c r="P80" s="1002"/>
      <c r="Q80" s="1003">
        <v>120</v>
      </c>
      <c r="R80" s="997"/>
      <c r="S80" s="997"/>
      <c r="T80" s="997"/>
      <c r="U80" s="997"/>
      <c r="V80" s="997">
        <v>117</v>
      </c>
      <c r="W80" s="997"/>
      <c r="X80" s="997"/>
      <c r="Y80" s="997"/>
      <c r="Z80" s="997"/>
      <c r="AA80" s="997">
        <f t="shared" si="0"/>
        <v>3</v>
      </c>
      <c r="AB80" s="997"/>
      <c r="AC80" s="997"/>
      <c r="AD80" s="997"/>
      <c r="AE80" s="997"/>
      <c r="AF80" s="997">
        <v>0</v>
      </c>
      <c r="AG80" s="997"/>
      <c r="AH80" s="997"/>
      <c r="AI80" s="997"/>
      <c r="AJ80" s="997"/>
      <c r="AK80" s="997"/>
      <c r="AL80" s="997"/>
      <c r="AM80" s="997"/>
      <c r="AN80" s="997"/>
      <c r="AO80" s="997"/>
      <c r="AP80" s="997">
        <v>125</v>
      </c>
      <c r="AQ80" s="997"/>
      <c r="AR80" s="997"/>
      <c r="AS80" s="997"/>
      <c r="AT80" s="997"/>
      <c r="AU80" s="997">
        <v>117</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364</v>
      </c>
      <c r="B88" s="970" t="s">
        <v>386</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f>AF68+AF69+AF70+AF71+AF72+AF73+AF74+AF75+AF76+AF77+AF78+AF79+AF80</f>
        <v>5888</v>
      </c>
      <c r="AG88" s="985"/>
      <c r="AH88" s="985"/>
      <c r="AI88" s="985"/>
      <c r="AJ88" s="985"/>
      <c r="AK88" s="989"/>
      <c r="AL88" s="989"/>
      <c r="AM88" s="989"/>
      <c r="AN88" s="989"/>
      <c r="AO88" s="989"/>
      <c r="AP88" s="985">
        <f>AP68+AP69+AP70+AP71+AP72+AP73+AP74+AP75+AP76+AP77+AP78+AP79+AP80</f>
        <v>550</v>
      </c>
      <c r="AQ88" s="985"/>
      <c r="AR88" s="985"/>
      <c r="AS88" s="985"/>
      <c r="AT88" s="985"/>
      <c r="AU88" s="985">
        <f>AU68+AU69+AU70+AU71+AU72+AU73+AU74+AU75+AU76+AU77+AU78+AU79+AU80</f>
        <v>133</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387</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388</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389</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392</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393</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394</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395</v>
      </c>
      <c r="AB109" s="918"/>
      <c r="AC109" s="918"/>
      <c r="AD109" s="918"/>
      <c r="AE109" s="919"/>
      <c r="AF109" s="920" t="s">
        <v>284</v>
      </c>
      <c r="AG109" s="918"/>
      <c r="AH109" s="918"/>
      <c r="AI109" s="918"/>
      <c r="AJ109" s="919"/>
      <c r="AK109" s="920" t="s">
        <v>283</v>
      </c>
      <c r="AL109" s="918"/>
      <c r="AM109" s="918"/>
      <c r="AN109" s="918"/>
      <c r="AO109" s="919"/>
      <c r="AP109" s="920" t="s">
        <v>396</v>
      </c>
      <c r="AQ109" s="918"/>
      <c r="AR109" s="918"/>
      <c r="AS109" s="918"/>
      <c r="AT109" s="949"/>
      <c r="AU109" s="917" t="s">
        <v>394</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395</v>
      </c>
      <c r="BR109" s="918"/>
      <c r="BS109" s="918"/>
      <c r="BT109" s="918"/>
      <c r="BU109" s="919"/>
      <c r="BV109" s="920" t="s">
        <v>284</v>
      </c>
      <c r="BW109" s="918"/>
      <c r="BX109" s="918"/>
      <c r="BY109" s="918"/>
      <c r="BZ109" s="919"/>
      <c r="CA109" s="920" t="s">
        <v>283</v>
      </c>
      <c r="CB109" s="918"/>
      <c r="CC109" s="918"/>
      <c r="CD109" s="918"/>
      <c r="CE109" s="919"/>
      <c r="CF109" s="958" t="s">
        <v>396</v>
      </c>
      <c r="CG109" s="958"/>
      <c r="CH109" s="958"/>
      <c r="CI109" s="958"/>
      <c r="CJ109" s="958"/>
      <c r="CK109" s="920" t="s">
        <v>397</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395</v>
      </c>
      <c r="DH109" s="918"/>
      <c r="DI109" s="918"/>
      <c r="DJ109" s="918"/>
      <c r="DK109" s="919"/>
      <c r="DL109" s="920" t="s">
        <v>284</v>
      </c>
      <c r="DM109" s="918"/>
      <c r="DN109" s="918"/>
      <c r="DO109" s="918"/>
      <c r="DP109" s="919"/>
      <c r="DQ109" s="920" t="s">
        <v>283</v>
      </c>
      <c r="DR109" s="918"/>
      <c r="DS109" s="918"/>
      <c r="DT109" s="918"/>
      <c r="DU109" s="919"/>
      <c r="DV109" s="920" t="s">
        <v>396</v>
      </c>
      <c r="DW109" s="918"/>
      <c r="DX109" s="918"/>
      <c r="DY109" s="918"/>
      <c r="DZ109" s="949"/>
    </row>
    <row r="110" spans="1:131" s="197" customFormat="1" ht="26.25" customHeight="1">
      <c r="A110" s="787" t="s">
        <v>398</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385715</v>
      </c>
      <c r="AB110" s="903"/>
      <c r="AC110" s="903"/>
      <c r="AD110" s="903"/>
      <c r="AE110" s="904"/>
      <c r="AF110" s="905">
        <v>378052</v>
      </c>
      <c r="AG110" s="903"/>
      <c r="AH110" s="903"/>
      <c r="AI110" s="903"/>
      <c r="AJ110" s="904"/>
      <c r="AK110" s="905">
        <v>397300</v>
      </c>
      <c r="AL110" s="903"/>
      <c r="AM110" s="903"/>
      <c r="AN110" s="903"/>
      <c r="AO110" s="904"/>
      <c r="AP110" s="906">
        <v>22.7</v>
      </c>
      <c r="AQ110" s="907"/>
      <c r="AR110" s="907"/>
      <c r="AS110" s="907"/>
      <c r="AT110" s="908"/>
      <c r="AU110" s="950" t="s">
        <v>61</v>
      </c>
      <c r="AV110" s="951"/>
      <c r="AW110" s="951"/>
      <c r="AX110" s="951"/>
      <c r="AY110" s="952"/>
      <c r="AZ110" s="846" t="s">
        <v>399</v>
      </c>
      <c r="BA110" s="788"/>
      <c r="BB110" s="788"/>
      <c r="BC110" s="788"/>
      <c r="BD110" s="788"/>
      <c r="BE110" s="788"/>
      <c r="BF110" s="788"/>
      <c r="BG110" s="788"/>
      <c r="BH110" s="788"/>
      <c r="BI110" s="788"/>
      <c r="BJ110" s="788"/>
      <c r="BK110" s="788"/>
      <c r="BL110" s="788"/>
      <c r="BM110" s="788"/>
      <c r="BN110" s="788"/>
      <c r="BO110" s="788"/>
      <c r="BP110" s="789"/>
      <c r="BQ110" s="829">
        <v>3174042</v>
      </c>
      <c r="BR110" s="830"/>
      <c r="BS110" s="830"/>
      <c r="BT110" s="830"/>
      <c r="BU110" s="830"/>
      <c r="BV110" s="830">
        <v>3109827</v>
      </c>
      <c r="BW110" s="830"/>
      <c r="BX110" s="830"/>
      <c r="BY110" s="830"/>
      <c r="BZ110" s="830"/>
      <c r="CA110" s="830">
        <v>3012494</v>
      </c>
      <c r="CB110" s="830"/>
      <c r="CC110" s="830"/>
      <c r="CD110" s="830"/>
      <c r="CE110" s="830"/>
      <c r="CF110" s="891">
        <v>172.3</v>
      </c>
      <c r="CG110" s="892"/>
      <c r="CH110" s="892"/>
      <c r="CI110" s="892"/>
      <c r="CJ110" s="892"/>
      <c r="CK110" s="946" t="s">
        <v>400</v>
      </c>
      <c r="CL110" s="894"/>
      <c r="CM110" s="899" t="s">
        <v>401</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402</v>
      </c>
      <c r="DH110" s="830"/>
      <c r="DI110" s="830"/>
      <c r="DJ110" s="830"/>
      <c r="DK110" s="830"/>
      <c r="DL110" s="830" t="s">
        <v>402</v>
      </c>
      <c r="DM110" s="830"/>
      <c r="DN110" s="830"/>
      <c r="DO110" s="830"/>
      <c r="DP110" s="830"/>
      <c r="DQ110" s="830" t="s">
        <v>402</v>
      </c>
      <c r="DR110" s="830"/>
      <c r="DS110" s="830"/>
      <c r="DT110" s="830"/>
      <c r="DU110" s="830"/>
      <c r="DV110" s="831" t="s">
        <v>402</v>
      </c>
      <c r="DW110" s="831"/>
      <c r="DX110" s="831"/>
      <c r="DY110" s="831"/>
      <c r="DZ110" s="832"/>
    </row>
    <row r="111" spans="1:131" s="197" customFormat="1" ht="26.25" customHeight="1">
      <c r="A111" s="808" t="s">
        <v>403</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402</v>
      </c>
      <c r="AB111" s="939"/>
      <c r="AC111" s="939"/>
      <c r="AD111" s="939"/>
      <c r="AE111" s="940"/>
      <c r="AF111" s="941" t="s">
        <v>402</v>
      </c>
      <c r="AG111" s="939"/>
      <c r="AH111" s="939"/>
      <c r="AI111" s="939"/>
      <c r="AJ111" s="940"/>
      <c r="AK111" s="941" t="s">
        <v>402</v>
      </c>
      <c r="AL111" s="939"/>
      <c r="AM111" s="939"/>
      <c r="AN111" s="939"/>
      <c r="AO111" s="940"/>
      <c r="AP111" s="942" t="s">
        <v>402</v>
      </c>
      <c r="AQ111" s="943"/>
      <c r="AR111" s="943"/>
      <c r="AS111" s="943"/>
      <c r="AT111" s="944"/>
      <c r="AU111" s="953"/>
      <c r="AV111" s="954"/>
      <c r="AW111" s="954"/>
      <c r="AX111" s="954"/>
      <c r="AY111" s="955"/>
      <c r="AZ111" s="797" t="s">
        <v>404</v>
      </c>
      <c r="BA111" s="798"/>
      <c r="BB111" s="798"/>
      <c r="BC111" s="798"/>
      <c r="BD111" s="798"/>
      <c r="BE111" s="798"/>
      <c r="BF111" s="798"/>
      <c r="BG111" s="798"/>
      <c r="BH111" s="798"/>
      <c r="BI111" s="798"/>
      <c r="BJ111" s="798"/>
      <c r="BK111" s="798"/>
      <c r="BL111" s="798"/>
      <c r="BM111" s="798"/>
      <c r="BN111" s="798"/>
      <c r="BO111" s="798"/>
      <c r="BP111" s="799"/>
      <c r="BQ111" s="800">
        <v>2711</v>
      </c>
      <c r="BR111" s="801"/>
      <c r="BS111" s="801"/>
      <c r="BT111" s="801"/>
      <c r="BU111" s="801"/>
      <c r="BV111" s="801">
        <v>50538</v>
      </c>
      <c r="BW111" s="801"/>
      <c r="BX111" s="801"/>
      <c r="BY111" s="801"/>
      <c r="BZ111" s="801"/>
      <c r="CA111" s="801">
        <v>76801</v>
      </c>
      <c r="CB111" s="801"/>
      <c r="CC111" s="801"/>
      <c r="CD111" s="801"/>
      <c r="CE111" s="801"/>
      <c r="CF111" s="878">
        <v>4.4000000000000004</v>
      </c>
      <c r="CG111" s="879"/>
      <c r="CH111" s="879"/>
      <c r="CI111" s="879"/>
      <c r="CJ111" s="879"/>
      <c r="CK111" s="947"/>
      <c r="CL111" s="896"/>
      <c r="CM111" s="833" t="s">
        <v>405</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406</v>
      </c>
      <c r="DH111" s="801"/>
      <c r="DI111" s="801"/>
      <c r="DJ111" s="801"/>
      <c r="DK111" s="801"/>
      <c r="DL111" s="801" t="s">
        <v>406</v>
      </c>
      <c r="DM111" s="801"/>
      <c r="DN111" s="801"/>
      <c r="DO111" s="801"/>
      <c r="DP111" s="801"/>
      <c r="DQ111" s="801" t="s">
        <v>406</v>
      </c>
      <c r="DR111" s="801"/>
      <c r="DS111" s="801"/>
      <c r="DT111" s="801"/>
      <c r="DU111" s="801"/>
      <c r="DV111" s="853" t="s">
        <v>406</v>
      </c>
      <c r="DW111" s="853"/>
      <c r="DX111" s="853"/>
      <c r="DY111" s="853"/>
      <c r="DZ111" s="854"/>
    </row>
    <row r="112" spans="1:131" s="197" customFormat="1" ht="26.25" customHeight="1">
      <c r="A112" s="932" t="s">
        <v>407</v>
      </c>
      <c r="B112" s="933"/>
      <c r="C112" s="798" t="s">
        <v>408</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406</v>
      </c>
      <c r="AB112" s="814"/>
      <c r="AC112" s="814"/>
      <c r="AD112" s="814"/>
      <c r="AE112" s="815"/>
      <c r="AF112" s="816" t="s">
        <v>406</v>
      </c>
      <c r="AG112" s="814"/>
      <c r="AH112" s="814"/>
      <c r="AI112" s="814"/>
      <c r="AJ112" s="815"/>
      <c r="AK112" s="816" t="s">
        <v>406</v>
      </c>
      <c r="AL112" s="814"/>
      <c r="AM112" s="814"/>
      <c r="AN112" s="814"/>
      <c r="AO112" s="815"/>
      <c r="AP112" s="784" t="s">
        <v>406</v>
      </c>
      <c r="AQ112" s="785"/>
      <c r="AR112" s="785"/>
      <c r="AS112" s="785"/>
      <c r="AT112" s="786"/>
      <c r="AU112" s="953"/>
      <c r="AV112" s="954"/>
      <c r="AW112" s="954"/>
      <c r="AX112" s="954"/>
      <c r="AY112" s="955"/>
      <c r="AZ112" s="797" t="s">
        <v>409</v>
      </c>
      <c r="BA112" s="798"/>
      <c r="BB112" s="798"/>
      <c r="BC112" s="798"/>
      <c r="BD112" s="798"/>
      <c r="BE112" s="798"/>
      <c r="BF112" s="798"/>
      <c r="BG112" s="798"/>
      <c r="BH112" s="798"/>
      <c r="BI112" s="798"/>
      <c r="BJ112" s="798"/>
      <c r="BK112" s="798"/>
      <c r="BL112" s="798"/>
      <c r="BM112" s="798"/>
      <c r="BN112" s="798"/>
      <c r="BO112" s="798"/>
      <c r="BP112" s="799"/>
      <c r="BQ112" s="800">
        <v>482691</v>
      </c>
      <c r="BR112" s="801"/>
      <c r="BS112" s="801"/>
      <c r="BT112" s="801"/>
      <c r="BU112" s="801"/>
      <c r="BV112" s="801">
        <v>469912</v>
      </c>
      <c r="BW112" s="801"/>
      <c r="BX112" s="801"/>
      <c r="BY112" s="801"/>
      <c r="BZ112" s="801"/>
      <c r="CA112" s="801">
        <v>451812</v>
      </c>
      <c r="CB112" s="801"/>
      <c r="CC112" s="801"/>
      <c r="CD112" s="801"/>
      <c r="CE112" s="801"/>
      <c r="CF112" s="878">
        <v>25.8</v>
      </c>
      <c r="CG112" s="879"/>
      <c r="CH112" s="879"/>
      <c r="CI112" s="879"/>
      <c r="CJ112" s="879"/>
      <c r="CK112" s="947"/>
      <c r="CL112" s="896"/>
      <c r="CM112" s="833" t="s">
        <v>410</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406</v>
      </c>
      <c r="DH112" s="801"/>
      <c r="DI112" s="801"/>
      <c r="DJ112" s="801"/>
      <c r="DK112" s="801"/>
      <c r="DL112" s="801" t="s">
        <v>406</v>
      </c>
      <c r="DM112" s="801"/>
      <c r="DN112" s="801"/>
      <c r="DO112" s="801"/>
      <c r="DP112" s="801"/>
      <c r="DQ112" s="801" t="s">
        <v>406</v>
      </c>
      <c r="DR112" s="801"/>
      <c r="DS112" s="801"/>
      <c r="DT112" s="801"/>
      <c r="DU112" s="801"/>
      <c r="DV112" s="853" t="s">
        <v>406</v>
      </c>
      <c r="DW112" s="853"/>
      <c r="DX112" s="853"/>
      <c r="DY112" s="853"/>
      <c r="DZ112" s="854"/>
    </row>
    <row r="113" spans="1:130" s="197" customFormat="1" ht="26.25" customHeight="1">
      <c r="A113" s="934"/>
      <c r="B113" s="935"/>
      <c r="C113" s="798" t="s">
        <v>411</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33139</v>
      </c>
      <c r="AB113" s="939"/>
      <c r="AC113" s="939"/>
      <c r="AD113" s="939"/>
      <c r="AE113" s="940"/>
      <c r="AF113" s="941">
        <v>33740</v>
      </c>
      <c r="AG113" s="939"/>
      <c r="AH113" s="939"/>
      <c r="AI113" s="939"/>
      <c r="AJ113" s="940"/>
      <c r="AK113" s="941">
        <v>34391</v>
      </c>
      <c r="AL113" s="939"/>
      <c r="AM113" s="939"/>
      <c r="AN113" s="939"/>
      <c r="AO113" s="940"/>
      <c r="AP113" s="942">
        <v>2</v>
      </c>
      <c r="AQ113" s="943"/>
      <c r="AR113" s="943"/>
      <c r="AS113" s="943"/>
      <c r="AT113" s="944"/>
      <c r="AU113" s="953"/>
      <c r="AV113" s="954"/>
      <c r="AW113" s="954"/>
      <c r="AX113" s="954"/>
      <c r="AY113" s="955"/>
      <c r="AZ113" s="797" t="s">
        <v>412</v>
      </c>
      <c r="BA113" s="798"/>
      <c r="BB113" s="798"/>
      <c r="BC113" s="798"/>
      <c r="BD113" s="798"/>
      <c r="BE113" s="798"/>
      <c r="BF113" s="798"/>
      <c r="BG113" s="798"/>
      <c r="BH113" s="798"/>
      <c r="BI113" s="798"/>
      <c r="BJ113" s="798"/>
      <c r="BK113" s="798"/>
      <c r="BL113" s="798"/>
      <c r="BM113" s="798"/>
      <c r="BN113" s="798"/>
      <c r="BO113" s="798"/>
      <c r="BP113" s="799"/>
      <c r="BQ113" s="800">
        <v>163542</v>
      </c>
      <c r="BR113" s="801"/>
      <c r="BS113" s="801"/>
      <c r="BT113" s="801"/>
      <c r="BU113" s="801"/>
      <c r="BV113" s="801">
        <v>147815</v>
      </c>
      <c r="BW113" s="801"/>
      <c r="BX113" s="801"/>
      <c r="BY113" s="801"/>
      <c r="BZ113" s="801"/>
      <c r="CA113" s="801">
        <v>133148</v>
      </c>
      <c r="CB113" s="801"/>
      <c r="CC113" s="801"/>
      <c r="CD113" s="801"/>
      <c r="CE113" s="801"/>
      <c r="CF113" s="878">
        <v>7.6</v>
      </c>
      <c r="CG113" s="879"/>
      <c r="CH113" s="879"/>
      <c r="CI113" s="879"/>
      <c r="CJ113" s="879"/>
      <c r="CK113" s="947"/>
      <c r="CL113" s="896"/>
      <c r="CM113" s="833" t="s">
        <v>413</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406</v>
      </c>
      <c r="DH113" s="814"/>
      <c r="DI113" s="814"/>
      <c r="DJ113" s="814"/>
      <c r="DK113" s="815"/>
      <c r="DL113" s="816" t="s">
        <v>406</v>
      </c>
      <c r="DM113" s="814"/>
      <c r="DN113" s="814"/>
      <c r="DO113" s="814"/>
      <c r="DP113" s="815"/>
      <c r="DQ113" s="816" t="s">
        <v>406</v>
      </c>
      <c r="DR113" s="814"/>
      <c r="DS113" s="814"/>
      <c r="DT113" s="814"/>
      <c r="DU113" s="815"/>
      <c r="DV113" s="784" t="s">
        <v>406</v>
      </c>
      <c r="DW113" s="785"/>
      <c r="DX113" s="785"/>
      <c r="DY113" s="785"/>
      <c r="DZ113" s="786"/>
    </row>
    <row r="114" spans="1:130" s="197" customFormat="1" ht="26.25" customHeight="1">
      <c r="A114" s="934"/>
      <c r="B114" s="935"/>
      <c r="C114" s="798" t="s">
        <v>414</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40650</v>
      </c>
      <c r="AB114" s="814"/>
      <c r="AC114" s="814"/>
      <c r="AD114" s="814"/>
      <c r="AE114" s="815"/>
      <c r="AF114" s="816">
        <v>30400</v>
      </c>
      <c r="AG114" s="814"/>
      <c r="AH114" s="814"/>
      <c r="AI114" s="814"/>
      <c r="AJ114" s="815"/>
      <c r="AK114" s="816">
        <v>25947</v>
      </c>
      <c r="AL114" s="814"/>
      <c r="AM114" s="814"/>
      <c r="AN114" s="814"/>
      <c r="AO114" s="815"/>
      <c r="AP114" s="784">
        <v>1.5</v>
      </c>
      <c r="AQ114" s="785"/>
      <c r="AR114" s="785"/>
      <c r="AS114" s="785"/>
      <c r="AT114" s="786"/>
      <c r="AU114" s="953"/>
      <c r="AV114" s="954"/>
      <c r="AW114" s="954"/>
      <c r="AX114" s="954"/>
      <c r="AY114" s="955"/>
      <c r="AZ114" s="797" t="s">
        <v>415</v>
      </c>
      <c r="BA114" s="798"/>
      <c r="BB114" s="798"/>
      <c r="BC114" s="798"/>
      <c r="BD114" s="798"/>
      <c r="BE114" s="798"/>
      <c r="BF114" s="798"/>
      <c r="BG114" s="798"/>
      <c r="BH114" s="798"/>
      <c r="BI114" s="798"/>
      <c r="BJ114" s="798"/>
      <c r="BK114" s="798"/>
      <c r="BL114" s="798"/>
      <c r="BM114" s="798"/>
      <c r="BN114" s="798"/>
      <c r="BO114" s="798"/>
      <c r="BP114" s="799"/>
      <c r="BQ114" s="800">
        <v>411053</v>
      </c>
      <c r="BR114" s="801"/>
      <c r="BS114" s="801"/>
      <c r="BT114" s="801"/>
      <c r="BU114" s="801"/>
      <c r="BV114" s="801">
        <v>376307</v>
      </c>
      <c r="BW114" s="801"/>
      <c r="BX114" s="801"/>
      <c r="BY114" s="801"/>
      <c r="BZ114" s="801"/>
      <c r="CA114" s="801">
        <v>311847</v>
      </c>
      <c r="CB114" s="801"/>
      <c r="CC114" s="801"/>
      <c r="CD114" s="801"/>
      <c r="CE114" s="801"/>
      <c r="CF114" s="878">
        <v>17.8</v>
      </c>
      <c r="CG114" s="879"/>
      <c r="CH114" s="879"/>
      <c r="CI114" s="879"/>
      <c r="CJ114" s="879"/>
      <c r="CK114" s="947"/>
      <c r="CL114" s="896"/>
      <c r="CM114" s="833" t="s">
        <v>416</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406</v>
      </c>
      <c r="DH114" s="814"/>
      <c r="DI114" s="814"/>
      <c r="DJ114" s="814"/>
      <c r="DK114" s="815"/>
      <c r="DL114" s="816" t="s">
        <v>406</v>
      </c>
      <c r="DM114" s="814"/>
      <c r="DN114" s="814"/>
      <c r="DO114" s="814"/>
      <c r="DP114" s="815"/>
      <c r="DQ114" s="816" t="s">
        <v>406</v>
      </c>
      <c r="DR114" s="814"/>
      <c r="DS114" s="814"/>
      <c r="DT114" s="814"/>
      <c r="DU114" s="815"/>
      <c r="DV114" s="784" t="s">
        <v>406</v>
      </c>
      <c r="DW114" s="785"/>
      <c r="DX114" s="785"/>
      <c r="DY114" s="785"/>
      <c r="DZ114" s="786"/>
    </row>
    <row r="115" spans="1:130" s="197" customFormat="1" ht="26.25" customHeight="1">
      <c r="A115" s="934"/>
      <c r="B115" s="935"/>
      <c r="C115" s="798" t="s">
        <v>417</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2676</v>
      </c>
      <c r="AB115" s="939"/>
      <c r="AC115" s="939"/>
      <c r="AD115" s="939"/>
      <c r="AE115" s="940"/>
      <c r="AF115" s="941">
        <v>2676</v>
      </c>
      <c r="AG115" s="939"/>
      <c r="AH115" s="939"/>
      <c r="AI115" s="939"/>
      <c r="AJ115" s="940"/>
      <c r="AK115" s="941">
        <v>15426</v>
      </c>
      <c r="AL115" s="939"/>
      <c r="AM115" s="939"/>
      <c r="AN115" s="939"/>
      <c r="AO115" s="940"/>
      <c r="AP115" s="942">
        <v>0.9</v>
      </c>
      <c r="AQ115" s="943"/>
      <c r="AR115" s="943"/>
      <c r="AS115" s="943"/>
      <c r="AT115" s="944"/>
      <c r="AU115" s="953"/>
      <c r="AV115" s="954"/>
      <c r="AW115" s="954"/>
      <c r="AX115" s="954"/>
      <c r="AY115" s="955"/>
      <c r="AZ115" s="797" t="s">
        <v>418</v>
      </c>
      <c r="BA115" s="798"/>
      <c r="BB115" s="798"/>
      <c r="BC115" s="798"/>
      <c r="BD115" s="798"/>
      <c r="BE115" s="798"/>
      <c r="BF115" s="798"/>
      <c r="BG115" s="798"/>
      <c r="BH115" s="798"/>
      <c r="BI115" s="798"/>
      <c r="BJ115" s="798"/>
      <c r="BK115" s="798"/>
      <c r="BL115" s="798"/>
      <c r="BM115" s="798"/>
      <c r="BN115" s="798"/>
      <c r="BO115" s="798"/>
      <c r="BP115" s="799"/>
      <c r="BQ115" s="800" t="s">
        <v>406</v>
      </c>
      <c r="BR115" s="801"/>
      <c r="BS115" s="801"/>
      <c r="BT115" s="801"/>
      <c r="BU115" s="801"/>
      <c r="BV115" s="801" t="s">
        <v>406</v>
      </c>
      <c r="BW115" s="801"/>
      <c r="BX115" s="801"/>
      <c r="BY115" s="801"/>
      <c r="BZ115" s="801"/>
      <c r="CA115" s="801" t="s">
        <v>406</v>
      </c>
      <c r="CB115" s="801"/>
      <c r="CC115" s="801"/>
      <c r="CD115" s="801"/>
      <c r="CE115" s="801"/>
      <c r="CF115" s="878" t="s">
        <v>406</v>
      </c>
      <c r="CG115" s="879"/>
      <c r="CH115" s="879"/>
      <c r="CI115" s="879"/>
      <c r="CJ115" s="879"/>
      <c r="CK115" s="947"/>
      <c r="CL115" s="896"/>
      <c r="CM115" s="797" t="s">
        <v>419</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406</v>
      </c>
      <c r="DH115" s="814"/>
      <c r="DI115" s="814"/>
      <c r="DJ115" s="814"/>
      <c r="DK115" s="815"/>
      <c r="DL115" s="816" t="s">
        <v>406</v>
      </c>
      <c r="DM115" s="814"/>
      <c r="DN115" s="814"/>
      <c r="DO115" s="814"/>
      <c r="DP115" s="815"/>
      <c r="DQ115" s="816" t="s">
        <v>406</v>
      </c>
      <c r="DR115" s="814"/>
      <c r="DS115" s="814"/>
      <c r="DT115" s="814"/>
      <c r="DU115" s="815"/>
      <c r="DV115" s="784" t="s">
        <v>406</v>
      </c>
      <c r="DW115" s="785"/>
      <c r="DX115" s="785"/>
      <c r="DY115" s="785"/>
      <c r="DZ115" s="786"/>
    </row>
    <row r="116" spans="1:130" s="197" customFormat="1" ht="26.25" customHeight="1">
      <c r="A116" s="936"/>
      <c r="B116" s="937"/>
      <c r="C116" s="876" t="s">
        <v>420</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406</v>
      </c>
      <c r="AB116" s="814"/>
      <c r="AC116" s="814"/>
      <c r="AD116" s="814"/>
      <c r="AE116" s="815"/>
      <c r="AF116" s="816" t="s">
        <v>406</v>
      </c>
      <c r="AG116" s="814"/>
      <c r="AH116" s="814"/>
      <c r="AI116" s="814"/>
      <c r="AJ116" s="815"/>
      <c r="AK116" s="816" t="s">
        <v>406</v>
      </c>
      <c r="AL116" s="814"/>
      <c r="AM116" s="814"/>
      <c r="AN116" s="814"/>
      <c r="AO116" s="815"/>
      <c r="AP116" s="784" t="s">
        <v>406</v>
      </c>
      <c r="AQ116" s="785"/>
      <c r="AR116" s="785"/>
      <c r="AS116" s="785"/>
      <c r="AT116" s="786"/>
      <c r="AU116" s="953"/>
      <c r="AV116" s="954"/>
      <c r="AW116" s="954"/>
      <c r="AX116" s="954"/>
      <c r="AY116" s="955"/>
      <c r="AZ116" s="797" t="s">
        <v>421</v>
      </c>
      <c r="BA116" s="798"/>
      <c r="BB116" s="798"/>
      <c r="BC116" s="798"/>
      <c r="BD116" s="798"/>
      <c r="BE116" s="798"/>
      <c r="BF116" s="798"/>
      <c r="BG116" s="798"/>
      <c r="BH116" s="798"/>
      <c r="BI116" s="798"/>
      <c r="BJ116" s="798"/>
      <c r="BK116" s="798"/>
      <c r="BL116" s="798"/>
      <c r="BM116" s="798"/>
      <c r="BN116" s="798"/>
      <c r="BO116" s="798"/>
      <c r="BP116" s="799"/>
      <c r="BQ116" s="800" t="s">
        <v>406</v>
      </c>
      <c r="BR116" s="801"/>
      <c r="BS116" s="801"/>
      <c r="BT116" s="801"/>
      <c r="BU116" s="801"/>
      <c r="BV116" s="801" t="s">
        <v>406</v>
      </c>
      <c r="BW116" s="801"/>
      <c r="BX116" s="801"/>
      <c r="BY116" s="801"/>
      <c r="BZ116" s="801"/>
      <c r="CA116" s="801" t="s">
        <v>406</v>
      </c>
      <c r="CB116" s="801"/>
      <c r="CC116" s="801"/>
      <c r="CD116" s="801"/>
      <c r="CE116" s="801"/>
      <c r="CF116" s="878" t="s">
        <v>406</v>
      </c>
      <c r="CG116" s="879"/>
      <c r="CH116" s="879"/>
      <c r="CI116" s="879"/>
      <c r="CJ116" s="879"/>
      <c r="CK116" s="947"/>
      <c r="CL116" s="896"/>
      <c r="CM116" s="833" t="s">
        <v>422</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406</v>
      </c>
      <c r="DH116" s="814"/>
      <c r="DI116" s="814"/>
      <c r="DJ116" s="814"/>
      <c r="DK116" s="815"/>
      <c r="DL116" s="816" t="s">
        <v>406</v>
      </c>
      <c r="DM116" s="814"/>
      <c r="DN116" s="814"/>
      <c r="DO116" s="814"/>
      <c r="DP116" s="815"/>
      <c r="DQ116" s="816" t="s">
        <v>406</v>
      </c>
      <c r="DR116" s="814"/>
      <c r="DS116" s="814"/>
      <c r="DT116" s="814"/>
      <c r="DU116" s="815"/>
      <c r="DV116" s="784" t="s">
        <v>406</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423</v>
      </c>
      <c r="Z117" s="919"/>
      <c r="AA117" s="924">
        <v>462180</v>
      </c>
      <c r="AB117" s="925"/>
      <c r="AC117" s="925"/>
      <c r="AD117" s="925"/>
      <c r="AE117" s="926"/>
      <c r="AF117" s="928">
        <v>444868</v>
      </c>
      <c r="AG117" s="925"/>
      <c r="AH117" s="925"/>
      <c r="AI117" s="925"/>
      <c r="AJ117" s="926"/>
      <c r="AK117" s="928">
        <v>473064</v>
      </c>
      <c r="AL117" s="925"/>
      <c r="AM117" s="925"/>
      <c r="AN117" s="925"/>
      <c r="AO117" s="926"/>
      <c r="AP117" s="929"/>
      <c r="AQ117" s="930"/>
      <c r="AR117" s="930"/>
      <c r="AS117" s="930"/>
      <c r="AT117" s="931"/>
      <c r="AU117" s="953"/>
      <c r="AV117" s="954"/>
      <c r="AW117" s="954"/>
      <c r="AX117" s="954"/>
      <c r="AY117" s="955"/>
      <c r="AZ117" s="875" t="s">
        <v>424</v>
      </c>
      <c r="BA117" s="876"/>
      <c r="BB117" s="876"/>
      <c r="BC117" s="876"/>
      <c r="BD117" s="876"/>
      <c r="BE117" s="876"/>
      <c r="BF117" s="876"/>
      <c r="BG117" s="876"/>
      <c r="BH117" s="876"/>
      <c r="BI117" s="876"/>
      <c r="BJ117" s="876"/>
      <c r="BK117" s="876"/>
      <c r="BL117" s="876"/>
      <c r="BM117" s="876"/>
      <c r="BN117" s="876"/>
      <c r="BO117" s="876"/>
      <c r="BP117" s="877"/>
      <c r="BQ117" s="887">
        <v>1871</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425</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v>2411</v>
      </c>
      <c r="DH117" s="814"/>
      <c r="DI117" s="814"/>
      <c r="DJ117" s="814"/>
      <c r="DK117" s="815"/>
      <c r="DL117" s="816">
        <v>50538</v>
      </c>
      <c r="DM117" s="814"/>
      <c r="DN117" s="814"/>
      <c r="DO117" s="814"/>
      <c r="DP117" s="815"/>
      <c r="DQ117" s="816">
        <v>76801</v>
      </c>
      <c r="DR117" s="814"/>
      <c r="DS117" s="814"/>
      <c r="DT117" s="814"/>
      <c r="DU117" s="815"/>
      <c r="DV117" s="784">
        <v>4.4000000000000004</v>
      </c>
      <c r="DW117" s="785"/>
      <c r="DX117" s="785"/>
      <c r="DY117" s="785"/>
      <c r="DZ117" s="786"/>
    </row>
    <row r="118" spans="1:130" s="197" customFormat="1" ht="26.25" customHeight="1">
      <c r="A118" s="917" t="s">
        <v>397</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395</v>
      </c>
      <c r="AB118" s="918"/>
      <c r="AC118" s="918"/>
      <c r="AD118" s="918"/>
      <c r="AE118" s="919"/>
      <c r="AF118" s="920" t="s">
        <v>284</v>
      </c>
      <c r="AG118" s="918"/>
      <c r="AH118" s="918"/>
      <c r="AI118" s="918"/>
      <c r="AJ118" s="919"/>
      <c r="AK118" s="920" t="s">
        <v>283</v>
      </c>
      <c r="AL118" s="918"/>
      <c r="AM118" s="918"/>
      <c r="AN118" s="918"/>
      <c r="AO118" s="919"/>
      <c r="AP118" s="921" t="s">
        <v>396</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426</v>
      </c>
      <c r="BP118" s="868"/>
      <c r="BQ118" s="887">
        <v>4235910</v>
      </c>
      <c r="BR118" s="888"/>
      <c r="BS118" s="888"/>
      <c r="BT118" s="888"/>
      <c r="BU118" s="888"/>
      <c r="BV118" s="888">
        <v>4154399</v>
      </c>
      <c r="BW118" s="888"/>
      <c r="BX118" s="888"/>
      <c r="BY118" s="888"/>
      <c r="BZ118" s="888"/>
      <c r="CA118" s="888">
        <v>3986102</v>
      </c>
      <c r="CB118" s="888"/>
      <c r="CC118" s="888"/>
      <c r="CD118" s="888"/>
      <c r="CE118" s="888"/>
      <c r="CF118" s="773"/>
      <c r="CG118" s="774"/>
      <c r="CH118" s="774"/>
      <c r="CI118" s="774"/>
      <c r="CJ118" s="871"/>
      <c r="CK118" s="947"/>
      <c r="CL118" s="896"/>
      <c r="CM118" s="833" t="s">
        <v>427</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400</v>
      </c>
      <c r="B119" s="894"/>
      <c r="C119" s="899" t="s">
        <v>401</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428</v>
      </c>
      <c r="AV119" s="910"/>
      <c r="AW119" s="910"/>
      <c r="AX119" s="910"/>
      <c r="AY119" s="911"/>
      <c r="AZ119" s="846" t="s">
        <v>429</v>
      </c>
      <c r="BA119" s="788"/>
      <c r="BB119" s="788"/>
      <c r="BC119" s="788"/>
      <c r="BD119" s="788"/>
      <c r="BE119" s="788"/>
      <c r="BF119" s="788"/>
      <c r="BG119" s="788"/>
      <c r="BH119" s="788"/>
      <c r="BI119" s="788"/>
      <c r="BJ119" s="788"/>
      <c r="BK119" s="788"/>
      <c r="BL119" s="788"/>
      <c r="BM119" s="788"/>
      <c r="BN119" s="788"/>
      <c r="BO119" s="788"/>
      <c r="BP119" s="789"/>
      <c r="BQ119" s="829">
        <v>1826176</v>
      </c>
      <c r="BR119" s="830"/>
      <c r="BS119" s="830"/>
      <c r="BT119" s="830"/>
      <c r="BU119" s="830"/>
      <c r="BV119" s="830">
        <v>1931878</v>
      </c>
      <c r="BW119" s="830"/>
      <c r="BX119" s="830"/>
      <c r="BY119" s="830"/>
      <c r="BZ119" s="830"/>
      <c r="CA119" s="830">
        <v>2196187</v>
      </c>
      <c r="CB119" s="830"/>
      <c r="CC119" s="830"/>
      <c r="CD119" s="830"/>
      <c r="CE119" s="830"/>
      <c r="CF119" s="891">
        <v>125.6</v>
      </c>
      <c r="CG119" s="892"/>
      <c r="CH119" s="892"/>
      <c r="CI119" s="892"/>
      <c r="CJ119" s="892"/>
      <c r="CK119" s="948"/>
      <c r="CL119" s="898"/>
      <c r="CM119" s="855" t="s">
        <v>430</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300</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405</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431</v>
      </c>
      <c r="BA120" s="798"/>
      <c r="BB120" s="798"/>
      <c r="BC120" s="798"/>
      <c r="BD120" s="798"/>
      <c r="BE120" s="798"/>
      <c r="BF120" s="798"/>
      <c r="BG120" s="798"/>
      <c r="BH120" s="798"/>
      <c r="BI120" s="798"/>
      <c r="BJ120" s="798"/>
      <c r="BK120" s="798"/>
      <c r="BL120" s="798"/>
      <c r="BM120" s="798"/>
      <c r="BN120" s="798"/>
      <c r="BO120" s="798"/>
      <c r="BP120" s="799"/>
      <c r="BQ120" s="800">
        <v>70494</v>
      </c>
      <c r="BR120" s="801"/>
      <c r="BS120" s="801"/>
      <c r="BT120" s="801"/>
      <c r="BU120" s="801"/>
      <c r="BV120" s="801">
        <v>63757</v>
      </c>
      <c r="BW120" s="801"/>
      <c r="BX120" s="801"/>
      <c r="BY120" s="801"/>
      <c r="BZ120" s="801"/>
      <c r="CA120" s="801">
        <v>51466</v>
      </c>
      <c r="CB120" s="801"/>
      <c r="CC120" s="801"/>
      <c r="CD120" s="801"/>
      <c r="CE120" s="801"/>
      <c r="CF120" s="878">
        <v>2.9</v>
      </c>
      <c r="CG120" s="879"/>
      <c r="CH120" s="879"/>
      <c r="CI120" s="879"/>
      <c r="CJ120" s="879"/>
      <c r="CK120" s="880" t="s">
        <v>432</v>
      </c>
      <c r="CL120" s="840"/>
      <c r="CM120" s="840"/>
      <c r="CN120" s="840"/>
      <c r="CO120" s="841"/>
      <c r="CP120" s="884" t="s">
        <v>379</v>
      </c>
      <c r="CQ120" s="885"/>
      <c r="CR120" s="885"/>
      <c r="CS120" s="885"/>
      <c r="CT120" s="885"/>
      <c r="CU120" s="885"/>
      <c r="CV120" s="885"/>
      <c r="CW120" s="885"/>
      <c r="CX120" s="885"/>
      <c r="CY120" s="885"/>
      <c r="CZ120" s="885"/>
      <c r="DA120" s="885"/>
      <c r="DB120" s="885"/>
      <c r="DC120" s="885"/>
      <c r="DD120" s="885"/>
      <c r="DE120" s="885"/>
      <c r="DF120" s="886"/>
      <c r="DG120" s="829">
        <v>482691</v>
      </c>
      <c r="DH120" s="830"/>
      <c r="DI120" s="830"/>
      <c r="DJ120" s="830"/>
      <c r="DK120" s="830"/>
      <c r="DL120" s="830">
        <v>469912</v>
      </c>
      <c r="DM120" s="830"/>
      <c r="DN120" s="830"/>
      <c r="DO120" s="830"/>
      <c r="DP120" s="830"/>
      <c r="DQ120" s="830">
        <v>451812</v>
      </c>
      <c r="DR120" s="830"/>
      <c r="DS120" s="830"/>
      <c r="DT120" s="830"/>
      <c r="DU120" s="830"/>
      <c r="DV120" s="831">
        <v>25.8</v>
      </c>
      <c r="DW120" s="831"/>
      <c r="DX120" s="831"/>
      <c r="DY120" s="831"/>
      <c r="DZ120" s="832"/>
    </row>
    <row r="121" spans="1:130" s="197" customFormat="1" ht="26.25" customHeight="1">
      <c r="A121" s="895"/>
      <c r="B121" s="896"/>
      <c r="C121" s="872" t="s">
        <v>433</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434</v>
      </c>
      <c r="BA121" s="876"/>
      <c r="BB121" s="876"/>
      <c r="BC121" s="876"/>
      <c r="BD121" s="876"/>
      <c r="BE121" s="876"/>
      <c r="BF121" s="876"/>
      <c r="BG121" s="876"/>
      <c r="BH121" s="876"/>
      <c r="BI121" s="876"/>
      <c r="BJ121" s="876"/>
      <c r="BK121" s="876"/>
      <c r="BL121" s="876"/>
      <c r="BM121" s="876"/>
      <c r="BN121" s="876"/>
      <c r="BO121" s="876"/>
      <c r="BP121" s="877"/>
      <c r="BQ121" s="887">
        <v>2865464</v>
      </c>
      <c r="BR121" s="888"/>
      <c r="BS121" s="888"/>
      <c r="BT121" s="888"/>
      <c r="BU121" s="888"/>
      <c r="BV121" s="888">
        <v>2763963</v>
      </c>
      <c r="BW121" s="888"/>
      <c r="BX121" s="888"/>
      <c r="BY121" s="888"/>
      <c r="BZ121" s="888"/>
      <c r="CA121" s="888">
        <v>2753826</v>
      </c>
      <c r="CB121" s="888"/>
      <c r="CC121" s="888"/>
      <c r="CD121" s="888"/>
      <c r="CE121" s="888"/>
      <c r="CF121" s="889">
        <v>157.5</v>
      </c>
      <c r="CG121" s="890"/>
      <c r="CH121" s="890"/>
      <c r="CI121" s="890"/>
      <c r="CJ121" s="890"/>
      <c r="CK121" s="881"/>
      <c r="CL121" s="842"/>
      <c r="CM121" s="842"/>
      <c r="CN121" s="842"/>
      <c r="CO121" s="843"/>
      <c r="CP121" s="858" t="s">
        <v>377</v>
      </c>
      <c r="CQ121" s="859"/>
      <c r="CR121" s="859"/>
      <c r="CS121" s="859"/>
      <c r="CT121" s="859"/>
      <c r="CU121" s="859"/>
      <c r="CV121" s="859"/>
      <c r="CW121" s="859"/>
      <c r="CX121" s="859"/>
      <c r="CY121" s="859"/>
      <c r="CZ121" s="859"/>
      <c r="DA121" s="859"/>
      <c r="DB121" s="859"/>
      <c r="DC121" s="859"/>
      <c r="DD121" s="859"/>
      <c r="DE121" s="859"/>
      <c r="DF121" s="860"/>
      <c r="DG121" s="800" t="s">
        <v>108</v>
      </c>
      <c r="DH121" s="801"/>
      <c r="DI121" s="801"/>
      <c r="DJ121" s="801"/>
      <c r="DK121" s="801"/>
      <c r="DL121" s="801" t="s">
        <v>108</v>
      </c>
      <c r="DM121" s="801"/>
      <c r="DN121" s="801"/>
      <c r="DO121" s="801"/>
      <c r="DP121" s="801"/>
      <c r="DQ121" s="801" t="s">
        <v>108</v>
      </c>
      <c r="DR121" s="801"/>
      <c r="DS121" s="801"/>
      <c r="DT121" s="801"/>
      <c r="DU121" s="801"/>
      <c r="DV121" s="853" t="s">
        <v>108</v>
      </c>
      <c r="DW121" s="853"/>
      <c r="DX121" s="853"/>
      <c r="DY121" s="853"/>
      <c r="DZ121" s="854"/>
    </row>
    <row r="122" spans="1:130" s="197" customFormat="1" ht="26.25" customHeight="1">
      <c r="A122" s="895"/>
      <c r="B122" s="896"/>
      <c r="C122" s="833" t="s">
        <v>416</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435</v>
      </c>
      <c r="BP122" s="868"/>
      <c r="BQ122" s="869">
        <v>4762134</v>
      </c>
      <c r="BR122" s="870"/>
      <c r="BS122" s="870"/>
      <c r="BT122" s="870"/>
      <c r="BU122" s="870"/>
      <c r="BV122" s="870">
        <v>4759598</v>
      </c>
      <c r="BW122" s="870"/>
      <c r="BX122" s="870"/>
      <c r="BY122" s="870"/>
      <c r="BZ122" s="870"/>
      <c r="CA122" s="870">
        <v>5001479</v>
      </c>
      <c r="CB122" s="870"/>
      <c r="CC122" s="870"/>
      <c r="CD122" s="870"/>
      <c r="CE122" s="870"/>
      <c r="CF122" s="773"/>
      <c r="CG122" s="774"/>
      <c r="CH122" s="774"/>
      <c r="CI122" s="774"/>
      <c r="CJ122" s="871"/>
      <c r="CK122" s="881"/>
      <c r="CL122" s="842"/>
      <c r="CM122" s="842"/>
      <c r="CN122" s="842"/>
      <c r="CO122" s="843"/>
      <c r="CP122" s="858" t="s">
        <v>436</v>
      </c>
      <c r="CQ122" s="859"/>
      <c r="CR122" s="859"/>
      <c r="CS122" s="859"/>
      <c r="CT122" s="859"/>
      <c r="CU122" s="859"/>
      <c r="CV122" s="859"/>
      <c r="CW122" s="859"/>
      <c r="CX122" s="859"/>
      <c r="CY122" s="859"/>
      <c r="CZ122" s="859"/>
      <c r="DA122" s="859"/>
      <c r="DB122" s="859"/>
      <c r="DC122" s="859"/>
      <c r="DD122" s="859"/>
      <c r="DE122" s="859"/>
      <c r="DF122" s="860"/>
      <c r="DG122" s="800" t="s">
        <v>437</v>
      </c>
      <c r="DH122" s="801"/>
      <c r="DI122" s="801"/>
      <c r="DJ122" s="801"/>
      <c r="DK122" s="801"/>
      <c r="DL122" s="801" t="s">
        <v>437</v>
      </c>
      <c r="DM122" s="801"/>
      <c r="DN122" s="801"/>
      <c r="DO122" s="801"/>
      <c r="DP122" s="801"/>
      <c r="DQ122" s="801" t="s">
        <v>437</v>
      </c>
      <c r="DR122" s="801"/>
      <c r="DS122" s="801"/>
      <c r="DT122" s="801"/>
      <c r="DU122" s="801"/>
      <c r="DV122" s="853" t="s">
        <v>437</v>
      </c>
      <c r="DW122" s="853"/>
      <c r="DX122" s="853"/>
      <c r="DY122" s="853"/>
      <c r="DZ122" s="854"/>
    </row>
    <row r="123" spans="1:130" s="197" customFormat="1" ht="26.25" customHeight="1" thickBot="1">
      <c r="A123" s="895"/>
      <c r="B123" s="896"/>
      <c r="C123" s="833" t="s">
        <v>422</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437</v>
      </c>
      <c r="AB123" s="814"/>
      <c r="AC123" s="814"/>
      <c r="AD123" s="814"/>
      <c r="AE123" s="815"/>
      <c r="AF123" s="816" t="s">
        <v>437</v>
      </c>
      <c r="AG123" s="814"/>
      <c r="AH123" s="814"/>
      <c r="AI123" s="814"/>
      <c r="AJ123" s="815"/>
      <c r="AK123" s="816" t="s">
        <v>437</v>
      </c>
      <c r="AL123" s="814"/>
      <c r="AM123" s="814"/>
      <c r="AN123" s="814"/>
      <c r="AO123" s="815"/>
      <c r="AP123" s="784" t="s">
        <v>437</v>
      </c>
      <c r="AQ123" s="785"/>
      <c r="AR123" s="785"/>
      <c r="AS123" s="785"/>
      <c r="AT123" s="786"/>
      <c r="AU123" s="864" t="s">
        <v>438</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437</v>
      </c>
      <c r="BR123" s="862"/>
      <c r="BS123" s="862"/>
      <c r="BT123" s="862"/>
      <c r="BU123" s="862"/>
      <c r="BV123" s="862" t="s">
        <v>437</v>
      </c>
      <c r="BW123" s="862"/>
      <c r="BX123" s="862"/>
      <c r="BY123" s="862"/>
      <c r="BZ123" s="862"/>
      <c r="CA123" s="862" t="s">
        <v>437</v>
      </c>
      <c r="CB123" s="862"/>
      <c r="CC123" s="862"/>
      <c r="CD123" s="862"/>
      <c r="CE123" s="862"/>
      <c r="CF123" s="760"/>
      <c r="CG123" s="761"/>
      <c r="CH123" s="761"/>
      <c r="CI123" s="761"/>
      <c r="CJ123" s="863"/>
      <c r="CK123" s="881"/>
      <c r="CL123" s="842"/>
      <c r="CM123" s="842"/>
      <c r="CN123" s="842"/>
      <c r="CO123" s="843"/>
      <c r="CP123" s="858" t="s">
        <v>439</v>
      </c>
      <c r="CQ123" s="859"/>
      <c r="CR123" s="859"/>
      <c r="CS123" s="859"/>
      <c r="CT123" s="859"/>
      <c r="CU123" s="859"/>
      <c r="CV123" s="859"/>
      <c r="CW123" s="859"/>
      <c r="CX123" s="859"/>
      <c r="CY123" s="859"/>
      <c r="CZ123" s="859"/>
      <c r="DA123" s="859"/>
      <c r="DB123" s="859"/>
      <c r="DC123" s="859"/>
      <c r="DD123" s="859"/>
      <c r="DE123" s="859"/>
      <c r="DF123" s="860"/>
      <c r="DG123" s="813" t="s">
        <v>437</v>
      </c>
      <c r="DH123" s="814"/>
      <c r="DI123" s="814"/>
      <c r="DJ123" s="814"/>
      <c r="DK123" s="815"/>
      <c r="DL123" s="816" t="s">
        <v>437</v>
      </c>
      <c r="DM123" s="814"/>
      <c r="DN123" s="814"/>
      <c r="DO123" s="814"/>
      <c r="DP123" s="815"/>
      <c r="DQ123" s="816" t="s">
        <v>437</v>
      </c>
      <c r="DR123" s="814"/>
      <c r="DS123" s="814"/>
      <c r="DT123" s="814"/>
      <c r="DU123" s="815"/>
      <c r="DV123" s="784" t="s">
        <v>437</v>
      </c>
      <c r="DW123" s="785"/>
      <c r="DX123" s="785"/>
      <c r="DY123" s="785"/>
      <c r="DZ123" s="786"/>
    </row>
    <row r="124" spans="1:130" s="197" customFormat="1" ht="26.25" customHeight="1">
      <c r="A124" s="895"/>
      <c r="B124" s="896"/>
      <c r="C124" s="833" t="s">
        <v>425</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437</v>
      </c>
      <c r="AB124" s="814"/>
      <c r="AC124" s="814"/>
      <c r="AD124" s="814"/>
      <c r="AE124" s="815"/>
      <c r="AF124" s="816" t="s">
        <v>437</v>
      </c>
      <c r="AG124" s="814"/>
      <c r="AH124" s="814"/>
      <c r="AI124" s="814"/>
      <c r="AJ124" s="815"/>
      <c r="AK124" s="816" t="s">
        <v>437</v>
      </c>
      <c r="AL124" s="814"/>
      <c r="AM124" s="814"/>
      <c r="AN124" s="814"/>
      <c r="AO124" s="815"/>
      <c r="AP124" s="784" t="s">
        <v>437</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440</v>
      </c>
      <c r="CQ124" s="859"/>
      <c r="CR124" s="859"/>
      <c r="CS124" s="859"/>
      <c r="CT124" s="859"/>
      <c r="CU124" s="859"/>
      <c r="CV124" s="859"/>
      <c r="CW124" s="859"/>
      <c r="CX124" s="859"/>
      <c r="CY124" s="859"/>
      <c r="CZ124" s="859"/>
      <c r="DA124" s="859"/>
      <c r="DB124" s="859"/>
      <c r="DC124" s="859"/>
      <c r="DD124" s="859"/>
      <c r="DE124" s="859"/>
      <c r="DF124" s="860"/>
      <c r="DG124" s="746" t="s">
        <v>437</v>
      </c>
      <c r="DH124" s="747"/>
      <c r="DI124" s="747"/>
      <c r="DJ124" s="747"/>
      <c r="DK124" s="748"/>
      <c r="DL124" s="749" t="s">
        <v>437</v>
      </c>
      <c r="DM124" s="747"/>
      <c r="DN124" s="747"/>
      <c r="DO124" s="747"/>
      <c r="DP124" s="748"/>
      <c r="DQ124" s="749" t="s">
        <v>437</v>
      </c>
      <c r="DR124" s="747"/>
      <c r="DS124" s="747"/>
      <c r="DT124" s="747"/>
      <c r="DU124" s="748"/>
      <c r="DV124" s="837" t="s">
        <v>437</v>
      </c>
      <c r="DW124" s="838"/>
      <c r="DX124" s="838"/>
      <c r="DY124" s="838"/>
      <c r="DZ124" s="839"/>
    </row>
    <row r="125" spans="1:130" s="197" customFormat="1" ht="26.25" customHeight="1" thickBot="1">
      <c r="A125" s="895"/>
      <c r="B125" s="896"/>
      <c r="C125" s="833" t="s">
        <v>427</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437</v>
      </c>
      <c r="AB125" s="814"/>
      <c r="AC125" s="814"/>
      <c r="AD125" s="814"/>
      <c r="AE125" s="815"/>
      <c r="AF125" s="816" t="s">
        <v>437</v>
      </c>
      <c r="AG125" s="814"/>
      <c r="AH125" s="814"/>
      <c r="AI125" s="814"/>
      <c r="AJ125" s="815"/>
      <c r="AK125" s="816" t="s">
        <v>437</v>
      </c>
      <c r="AL125" s="814"/>
      <c r="AM125" s="814"/>
      <c r="AN125" s="814"/>
      <c r="AO125" s="815"/>
      <c r="AP125" s="784" t="s">
        <v>437</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441</v>
      </c>
      <c r="CL125" s="840"/>
      <c r="CM125" s="840"/>
      <c r="CN125" s="840"/>
      <c r="CO125" s="841"/>
      <c r="CP125" s="846" t="s">
        <v>442</v>
      </c>
      <c r="CQ125" s="788"/>
      <c r="CR125" s="788"/>
      <c r="CS125" s="788"/>
      <c r="CT125" s="788"/>
      <c r="CU125" s="788"/>
      <c r="CV125" s="788"/>
      <c r="CW125" s="788"/>
      <c r="CX125" s="788"/>
      <c r="CY125" s="788"/>
      <c r="CZ125" s="788"/>
      <c r="DA125" s="788"/>
      <c r="DB125" s="788"/>
      <c r="DC125" s="788"/>
      <c r="DD125" s="788"/>
      <c r="DE125" s="788"/>
      <c r="DF125" s="789"/>
      <c r="DG125" s="829" t="s">
        <v>437</v>
      </c>
      <c r="DH125" s="830"/>
      <c r="DI125" s="830"/>
      <c r="DJ125" s="830"/>
      <c r="DK125" s="830"/>
      <c r="DL125" s="830" t="s">
        <v>437</v>
      </c>
      <c r="DM125" s="830"/>
      <c r="DN125" s="830"/>
      <c r="DO125" s="830"/>
      <c r="DP125" s="830"/>
      <c r="DQ125" s="830" t="s">
        <v>437</v>
      </c>
      <c r="DR125" s="830"/>
      <c r="DS125" s="830"/>
      <c r="DT125" s="830"/>
      <c r="DU125" s="830"/>
      <c r="DV125" s="831" t="s">
        <v>437</v>
      </c>
      <c r="DW125" s="831"/>
      <c r="DX125" s="831"/>
      <c r="DY125" s="831"/>
      <c r="DZ125" s="832"/>
    </row>
    <row r="126" spans="1:130" s="197" customFormat="1" ht="26.25" customHeight="1">
      <c r="A126" s="895"/>
      <c r="B126" s="896"/>
      <c r="C126" s="833" t="s">
        <v>430</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437</v>
      </c>
      <c r="AB126" s="814"/>
      <c r="AC126" s="814"/>
      <c r="AD126" s="814"/>
      <c r="AE126" s="815"/>
      <c r="AF126" s="816" t="s">
        <v>437</v>
      </c>
      <c r="AG126" s="814"/>
      <c r="AH126" s="814"/>
      <c r="AI126" s="814"/>
      <c r="AJ126" s="815"/>
      <c r="AK126" s="816" t="s">
        <v>437</v>
      </c>
      <c r="AL126" s="814"/>
      <c r="AM126" s="814"/>
      <c r="AN126" s="814"/>
      <c r="AO126" s="815"/>
      <c r="AP126" s="784" t="s">
        <v>437</v>
      </c>
      <c r="AQ126" s="785"/>
      <c r="AR126" s="785"/>
      <c r="AS126" s="785"/>
      <c r="AT126" s="786"/>
      <c r="AU126" s="233"/>
      <c r="AV126" s="233"/>
      <c r="AW126" s="233"/>
      <c r="AX126" s="836" t="s">
        <v>443</v>
      </c>
      <c r="AY126" s="794"/>
      <c r="AZ126" s="794"/>
      <c r="BA126" s="794"/>
      <c r="BB126" s="794"/>
      <c r="BC126" s="794"/>
      <c r="BD126" s="794"/>
      <c r="BE126" s="795"/>
      <c r="BF126" s="793" t="s">
        <v>444</v>
      </c>
      <c r="BG126" s="794"/>
      <c r="BH126" s="794"/>
      <c r="BI126" s="794"/>
      <c r="BJ126" s="794"/>
      <c r="BK126" s="794"/>
      <c r="BL126" s="795"/>
      <c r="BM126" s="793" t="s">
        <v>445</v>
      </c>
      <c r="BN126" s="794"/>
      <c r="BO126" s="794"/>
      <c r="BP126" s="794"/>
      <c r="BQ126" s="794"/>
      <c r="BR126" s="794"/>
      <c r="BS126" s="795"/>
      <c r="BT126" s="793" t="s">
        <v>446</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447</v>
      </c>
      <c r="CQ126" s="798"/>
      <c r="CR126" s="798"/>
      <c r="CS126" s="798"/>
      <c r="CT126" s="798"/>
      <c r="CU126" s="798"/>
      <c r="CV126" s="798"/>
      <c r="CW126" s="798"/>
      <c r="CX126" s="798"/>
      <c r="CY126" s="798"/>
      <c r="CZ126" s="798"/>
      <c r="DA126" s="798"/>
      <c r="DB126" s="798"/>
      <c r="DC126" s="798"/>
      <c r="DD126" s="798"/>
      <c r="DE126" s="798"/>
      <c r="DF126" s="799"/>
      <c r="DG126" s="800" t="s">
        <v>437</v>
      </c>
      <c r="DH126" s="801"/>
      <c r="DI126" s="801"/>
      <c r="DJ126" s="801"/>
      <c r="DK126" s="801"/>
      <c r="DL126" s="801" t="s">
        <v>437</v>
      </c>
      <c r="DM126" s="801"/>
      <c r="DN126" s="801"/>
      <c r="DO126" s="801"/>
      <c r="DP126" s="801"/>
      <c r="DQ126" s="801" t="s">
        <v>437</v>
      </c>
      <c r="DR126" s="801"/>
      <c r="DS126" s="801"/>
      <c r="DT126" s="801"/>
      <c r="DU126" s="801"/>
      <c r="DV126" s="853" t="s">
        <v>437</v>
      </c>
      <c r="DW126" s="853"/>
      <c r="DX126" s="853"/>
      <c r="DY126" s="853"/>
      <c r="DZ126" s="854"/>
    </row>
    <row r="127" spans="1:130" s="197" customFormat="1" ht="26.25" customHeight="1" thickBot="1">
      <c r="A127" s="897"/>
      <c r="B127" s="898"/>
      <c r="C127" s="855" t="s">
        <v>448</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2676</v>
      </c>
      <c r="AB127" s="814"/>
      <c r="AC127" s="814"/>
      <c r="AD127" s="814"/>
      <c r="AE127" s="815"/>
      <c r="AF127" s="816">
        <v>2676</v>
      </c>
      <c r="AG127" s="814"/>
      <c r="AH127" s="814"/>
      <c r="AI127" s="814"/>
      <c r="AJ127" s="815"/>
      <c r="AK127" s="816">
        <v>15426</v>
      </c>
      <c r="AL127" s="814"/>
      <c r="AM127" s="814"/>
      <c r="AN127" s="814"/>
      <c r="AO127" s="815"/>
      <c r="AP127" s="784">
        <v>0.9</v>
      </c>
      <c r="AQ127" s="785"/>
      <c r="AR127" s="785"/>
      <c r="AS127" s="785"/>
      <c r="AT127" s="786"/>
      <c r="AU127" s="233"/>
      <c r="AV127" s="233"/>
      <c r="AW127" s="233"/>
      <c r="AX127" s="787" t="s">
        <v>449</v>
      </c>
      <c r="AY127" s="788"/>
      <c r="AZ127" s="788"/>
      <c r="BA127" s="788"/>
      <c r="BB127" s="788"/>
      <c r="BC127" s="788"/>
      <c r="BD127" s="788"/>
      <c r="BE127" s="789"/>
      <c r="BF127" s="790" t="s">
        <v>437</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450</v>
      </c>
      <c r="CQ127" s="782"/>
      <c r="CR127" s="782"/>
      <c r="CS127" s="782"/>
      <c r="CT127" s="782"/>
      <c r="CU127" s="782"/>
      <c r="CV127" s="782"/>
      <c r="CW127" s="782"/>
      <c r="CX127" s="782"/>
      <c r="CY127" s="782"/>
      <c r="CZ127" s="782"/>
      <c r="DA127" s="782"/>
      <c r="DB127" s="782"/>
      <c r="DC127" s="782"/>
      <c r="DD127" s="782"/>
      <c r="DE127" s="782"/>
      <c r="DF127" s="783"/>
      <c r="DG127" s="849" t="s">
        <v>451</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c r="A128" s="825" t="s">
        <v>452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453</v>
      </c>
      <c r="X128" s="827"/>
      <c r="Y128" s="827"/>
      <c r="Z128" s="828"/>
      <c r="AA128" s="753">
        <v>24428</v>
      </c>
      <c r="AB128" s="754"/>
      <c r="AC128" s="754"/>
      <c r="AD128" s="754"/>
      <c r="AE128" s="755"/>
      <c r="AF128" s="756">
        <v>29590</v>
      </c>
      <c r="AG128" s="754"/>
      <c r="AH128" s="754"/>
      <c r="AI128" s="754"/>
      <c r="AJ128" s="755"/>
      <c r="AK128" s="756">
        <v>29909</v>
      </c>
      <c r="AL128" s="754"/>
      <c r="AM128" s="754"/>
      <c r="AN128" s="754"/>
      <c r="AO128" s="755"/>
      <c r="AP128" s="757"/>
      <c r="AQ128" s="758"/>
      <c r="AR128" s="758"/>
      <c r="AS128" s="758"/>
      <c r="AT128" s="759"/>
      <c r="AU128" s="235"/>
      <c r="AV128" s="235"/>
      <c r="AW128" s="235"/>
      <c r="AX128" s="802" t="s">
        <v>454</v>
      </c>
      <c r="AY128" s="798"/>
      <c r="AZ128" s="798"/>
      <c r="BA128" s="798"/>
      <c r="BB128" s="798"/>
      <c r="BC128" s="798"/>
      <c r="BD128" s="798"/>
      <c r="BE128" s="799"/>
      <c r="BF128" s="820" t="s">
        <v>455</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456</v>
      </c>
      <c r="X129" s="811"/>
      <c r="Y129" s="811"/>
      <c r="Z129" s="812"/>
      <c r="AA129" s="813">
        <v>1986186</v>
      </c>
      <c r="AB129" s="814"/>
      <c r="AC129" s="814"/>
      <c r="AD129" s="814"/>
      <c r="AE129" s="815"/>
      <c r="AF129" s="816">
        <v>1978942</v>
      </c>
      <c r="AG129" s="814"/>
      <c r="AH129" s="814"/>
      <c r="AI129" s="814"/>
      <c r="AJ129" s="815"/>
      <c r="AK129" s="816">
        <v>2043825</v>
      </c>
      <c r="AL129" s="814"/>
      <c r="AM129" s="814"/>
      <c r="AN129" s="814"/>
      <c r="AO129" s="815"/>
      <c r="AP129" s="817"/>
      <c r="AQ129" s="818"/>
      <c r="AR129" s="818"/>
      <c r="AS129" s="818"/>
      <c r="AT129" s="819"/>
      <c r="AU129" s="235"/>
      <c r="AV129" s="235"/>
      <c r="AW129" s="235"/>
      <c r="AX129" s="802" t="s">
        <v>457</v>
      </c>
      <c r="AY129" s="798"/>
      <c r="AZ129" s="798"/>
      <c r="BA129" s="798"/>
      <c r="BB129" s="798"/>
      <c r="BC129" s="798"/>
      <c r="BD129" s="798"/>
      <c r="BE129" s="799"/>
      <c r="BF129" s="803">
        <v>7.4</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459</v>
      </c>
      <c r="X130" s="811"/>
      <c r="Y130" s="811"/>
      <c r="Z130" s="812"/>
      <c r="AA130" s="813">
        <v>310714</v>
      </c>
      <c r="AB130" s="814"/>
      <c r="AC130" s="814"/>
      <c r="AD130" s="814"/>
      <c r="AE130" s="815"/>
      <c r="AF130" s="816">
        <v>309408</v>
      </c>
      <c r="AG130" s="814"/>
      <c r="AH130" s="814"/>
      <c r="AI130" s="814"/>
      <c r="AJ130" s="815"/>
      <c r="AK130" s="816">
        <v>295896</v>
      </c>
      <c r="AL130" s="814"/>
      <c r="AM130" s="814"/>
      <c r="AN130" s="814"/>
      <c r="AO130" s="815"/>
      <c r="AP130" s="817"/>
      <c r="AQ130" s="818"/>
      <c r="AR130" s="818"/>
      <c r="AS130" s="818"/>
      <c r="AT130" s="819"/>
      <c r="AU130" s="235"/>
      <c r="AV130" s="235"/>
      <c r="AW130" s="235"/>
      <c r="AX130" s="781" t="s">
        <v>460</v>
      </c>
      <c r="AY130" s="782"/>
      <c r="AZ130" s="782"/>
      <c r="BA130" s="782"/>
      <c r="BB130" s="782"/>
      <c r="BC130" s="782"/>
      <c r="BD130" s="782"/>
      <c r="BE130" s="783"/>
      <c r="BF130" s="735" t="s">
        <v>402</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461</v>
      </c>
      <c r="X131" s="744"/>
      <c r="Y131" s="744"/>
      <c r="Z131" s="745"/>
      <c r="AA131" s="746">
        <v>1675472</v>
      </c>
      <c r="AB131" s="747"/>
      <c r="AC131" s="747"/>
      <c r="AD131" s="747"/>
      <c r="AE131" s="748"/>
      <c r="AF131" s="749">
        <v>1669534</v>
      </c>
      <c r="AG131" s="747"/>
      <c r="AH131" s="747"/>
      <c r="AI131" s="747"/>
      <c r="AJ131" s="748"/>
      <c r="AK131" s="749">
        <v>1747929</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463</v>
      </c>
      <c r="W132" s="767"/>
      <c r="X132" s="767"/>
      <c r="Y132" s="767"/>
      <c r="Z132" s="768"/>
      <c r="AA132" s="769">
        <v>7.5822216070000001</v>
      </c>
      <c r="AB132" s="770"/>
      <c r="AC132" s="770"/>
      <c r="AD132" s="770"/>
      <c r="AE132" s="771"/>
      <c r="AF132" s="772">
        <v>6.3412904440000002</v>
      </c>
      <c r="AG132" s="770"/>
      <c r="AH132" s="770"/>
      <c r="AI132" s="770"/>
      <c r="AJ132" s="771"/>
      <c r="AK132" s="772">
        <v>8.4247701139999993</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464</v>
      </c>
      <c r="W133" s="776"/>
      <c r="X133" s="776"/>
      <c r="Y133" s="776"/>
      <c r="Z133" s="777"/>
      <c r="AA133" s="778">
        <v>8.6</v>
      </c>
      <c r="AB133" s="779"/>
      <c r="AC133" s="779"/>
      <c r="AD133" s="779"/>
      <c r="AE133" s="780"/>
      <c r="AF133" s="778">
        <v>7.4</v>
      </c>
      <c r="AG133" s="779"/>
      <c r="AH133" s="779"/>
      <c r="AI133" s="779"/>
      <c r="AJ133" s="780"/>
      <c r="AK133" s="778">
        <v>7.4</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52" t="s">
        <v>467</v>
      </c>
      <c r="L7" s="254"/>
      <c r="M7" s="255" t="s">
        <v>468</v>
      </c>
      <c r="N7" s="256"/>
    </row>
    <row r="8" spans="1:16">
      <c r="A8" s="248"/>
      <c r="B8" s="244"/>
      <c r="C8" s="244"/>
      <c r="D8" s="244"/>
      <c r="E8" s="244"/>
      <c r="F8" s="244"/>
      <c r="G8" s="257"/>
      <c r="H8" s="258"/>
      <c r="I8" s="258"/>
      <c r="J8" s="259"/>
      <c r="K8" s="1153"/>
      <c r="L8" s="260" t="s">
        <v>469</v>
      </c>
      <c r="M8" s="261" t="s">
        <v>470</v>
      </c>
      <c r="N8" s="262" t="s">
        <v>471</v>
      </c>
    </row>
    <row r="9" spans="1:16">
      <c r="A9" s="248"/>
      <c r="B9" s="244"/>
      <c r="C9" s="244"/>
      <c r="D9" s="244"/>
      <c r="E9" s="244"/>
      <c r="F9" s="244"/>
      <c r="G9" s="1166" t="s">
        <v>472</v>
      </c>
      <c r="H9" s="1167"/>
      <c r="I9" s="1167"/>
      <c r="J9" s="1168"/>
      <c r="K9" s="263">
        <v>516402</v>
      </c>
      <c r="L9" s="264">
        <v>98306</v>
      </c>
      <c r="M9" s="265">
        <v>114146</v>
      </c>
      <c r="N9" s="266">
        <v>-13.9</v>
      </c>
    </row>
    <row r="10" spans="1:16">
      <c r="A10" s="248"/>
      <c r="B10" s="244"/>
      <c r="C10" s="244"/>
      <c r="D10" s="244"/>
      <c r="E10" s="244"/>
      <c r="F10" s="244"/>
      <c r="G10" s="1166" t="s">
        <v>473</v>
      </c>
      <c r="H10" s="1167"/>
      <c r="I10" s="1167"/>
      <c r="J10" s="1168"/>
      <c r="K10" s="267">
        <v>61822</v>
      </c>
      <c r="L10" s="268">
        <v>11769</v>
      </c>
      <c r="M10" s="269">
        <v>10658</v>
      </c>
      <c r="N10" s="270">
        <v>10.4</v>
      </c>
    </row>
    <row r="11" spans="1:16" ht="13.5" customHeight="1">
      <c r="A11" s="248"/>
      <c r="B11" s="244"/>
      <c r="C11" s="244"/>
      <c r="D11" s="244"/>
      <c r="E11" s="244"/>
      <c r="F11" s="244"/>
      <c r="G11" s="1166" t="s">
        <v>474</v>
      </c>
      <c r="H11" s="1167"/>
      <c r="I11" s="1167"/>
      <c r="J11" s="1168"/>
      <c r="K11" s="267">
        <v>134399</v>
      </c>
      <c r="L11" s="268">
        <v>25585</v>
      </c>
      <c r="M11" s="269">
        <v>17529</v>
      </c>
      <c r="N11" s="270">
        <v>46</v>
      </c>
    </row>
    <row r="12" spans="1:16" ht="13.5" customHeight="1">
      <c r="A12" s="248"/>
      <c r="B12" s="244"/>
      <c r="C12" s="244"/>
      <c r="D12" s="244"/>
      <c r="E12" s="244"/>
      <c r="F12" s="244"/>
      <c r="G12" s="1166" t="s">
        <v>475</v>
      </c>
      <c r="H12" s="1167"/>
      <c r="I12" s="1167"/>
      <c r="J12" s="1168"/>
      <c r="K12" s="267" t="s">
        <v>476</v>
      </c>
      <c r="L12" s="268" t="s">
        <v>476</v>
      </c>
      <c r="M12" s="269">
        <v>1257</v>
      </c>
      <c r="N12" s="270" t="s">
        <v>476</v>
      </c>
    </row>
    <row r="13" spans="1:16" ht="13.5" customHeight="1">
      <c r="A13" s="248"/>
      <c r="B13" s="244"/>
      <c r="C13" s="244"/>
      <c r="D13" s="244"/>
      <c r="E13" s="244"/>
      <c r="F13" s="244"/>
      <c r="G13" s="1166" t="s">
        <v>477</v>
      </c>
      <c r="H13" s="1167"/>
      <c r="I13" s="1167"/>
      <c r="J13" s="1168"/>
      <c r="K13" s="267" t="s">
        <v>476</v>
      </c>
      <c r="L13" s="268" t="s">
        <v>476</v>
      </c>
      <c r="M13" s="269" t="s">
        <v>476</v>
      </c>
      <c r="N13" s="270" t="s">
        <v>476</v>
      </c>
    </row>
    <row r="14" spans="1:16" ht="13.5" customHeight="1">
      <c r="A14" s="248"/>
      <c r="B14" s="244"/>
      <c r="C14" s="244"/>
      <c r="D14" s="244"/>
      <c r="E14" s="244"/>
      <c r="F14" s="244"/>
      <c r="G14" s="1166" t="s">
        <v>478</v>
      </c>
      <c r="H14" s="1167"/>
      <c r="I14" s="1167"/>
      <c r="J14" s="1168"/>
      <c r="K14" s="267">
        <v>14057</v>
      </c>
      <c r="L14" s="268">
        <v>2676</v>
      </c>
      <c r="M14" s="269">
        <v>5389</v>
      </c>
      <c r="N14" s="270">
        <v>-50.3</v>
      </c>
    </row>
    <row r="15" spans="1:16" ht="13.5" customHeight="1">
      <c r="A15" s="248"/>
      <c r="B15" s="244"/>
      <c r="C15" s="244"/>
      <c r="D15" s="244"/>
      <c r="E15" s="244"/>
      <c r="F15" s="244"/>
      <c r="G15" s="1166" t="s">
        <v>479</v>
      </c>
      <c r="H15" s="1167"/>
      <c r="I15" s="1167"/>
      <c r="J15" s="1168"/>
      <c r="K15" s="267">
        <v>21198</v>
      </c>
      <c r="L15" s="268">
        <v>4035</v>
      </c>
      <c r="M15" s="269">
        <v>2513</v>
      </c>
      <c r="N15" s="270">
        <v>60.6</v>
      </c>
    </row>
    <row r="16" spans="1:16">
      <c r="A16" s="248"/>
      <c r="B16" s="244"/>
      <c r="C16" s="244"/>
      <c r="D16" s="244"/>
      <c r="E16" s="244"/>
      <c r="F16" s="244"/>
      <c r="G16" s="1169" t="s">
        <v>480</v>
      </c>
      <c r="H16" s="1170"/>
      <c r="I16" s="1170"/>
      <c r="J16" s="1171"/>
      <c r="K16" s="268">
        <v>-50138</v>
      </c>
      <c r="L16" s="268">
        <v>-9545</v>
      </c>
      <c r="M16" s="269">
        <v>-11876</v>
      </c>
      <c r="N16" s="270">
        <v>-19.600000000000001</v>
      </c>
    </row>
    <row r="17" spans="1:16">
      <c r="A17" s="248"/>
      <c r="B17" s="244"/>
      <c r="C17" s="244"/>
      <c r="D17" s="244"/>
      <c r="E17" s="244"/>
      <c r="F17" s="244"/>
      <c r="G17" s="1169" t="s">
        <v>167</v>
      </c>
      <c r="H17" s="1170"/>
      <c r="I17" s="1170"/>
      <c r="J17" s="1171"/>
      <c r="K17" s="268">
        <v>697740</v>
      </c>
      <c r="L17" s="268">
        <v>132827</v>
      </c>
      <c r="M17" s="269">
        <v>139615</v>
      </c>
      <c r="N17" s="270">
        <v>-4.9000000000000004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63" t="s">
        <v>485</v>
      </c>
      <c r="H21" s="1164"/>
      <c r="I21" s="1164"/>
      <c r="J21" s="1165"/>
      <c r="K21" s="280">
        <v>11.8</v>
      </c>
      <c r="L21" s="281">
        <v>13.07</v>
      </c>
      <c r="M21" s="282">
        <v>-1.27</v>
      </c>
      <c r="N21" s="249"/>
      <c r="O21" s="283"/>
      <c r="P21" s="279"/>
    </row>
    <row r="22" spans="1:16" s="284" customFormat="1">
      <c r="A22" s="279"/>
      <c r="B22" s="249"/>
      <c r="C22" s="249"/>
      <c r="D22" s="249"/>
      <c r="E22" s="249"/>
      <c r="F22" s="249"/>
      <c r="G22" s="1163" t="s">
        <v>486</v>
      </c>
      <c r="H22" s="1164"/>
      <c r="I22" s="1164"/>
      <c r="J22" s="1165"/>
      <c r="K22" s="285">
        <v>95.2</v>
      </c>
      <c r="L22" s="286">
        <v>95</v>
      </c>
      <c r="M22" s="287">
        <v>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52" t="s">
        <v>467</v>
      </c>
      <c r="L30" s="254"/>
      <c r="M30" s="255" t="s">
        <v>468</v>
      </c>
      <c r="N30" s="256"/>
    </row>
    <row r="31" spans="1:16">
      <c r="A31" s="248"/>
      <c r="B31" s="244"/>
      <c r="C31" s="244"/>
      <c r="D31" s="244"/>
      <c r="E31" s="244"/>
      <c r="F31" s="244"/>
      <c r="G31" s="257"/>
      <c r="H31" s="258"/>
      <c r="I31" s="258"/>
      <c r="J31" s="259"/>
      <c r="K31" s="1153"/>
      <c r="L31" s="260" t="s">
        <v>469</v>
      </c>
      <c r="M31" s="261" t="s">
        <v>470</v>
      </c>
      <c r="N31" s="262" t="s">
        <v>471</v>
      </c>
    </row>
    <row r="32" spans="1:16" ht="27" customHeight="1">
      <c r="A32" s="248"/>
      <c r="B32" s="244"/>
      <c r="C32" s="244"/>
      <c r="D32" s="244"/>
      <c r="E32" s="244"/>
      <c r="F32" s="244"/>
      <c r="G32" s="1154" t="s">
        <v>490</v>
      </c>
      <c r="H32" s="1155"/>
      <c r="I32" s="1155"/>
      <c r="J32" s="1156"/>
      <c r="K32" s="294">
        <v>397300</v>
      </c>
      <c r="L32" s="294">
        <v>75633</v>
      </c>
      <c r="M32" s="295">
        <v>64386</v>
      </c>
      <c r="N32" s="296">
        <v>17.5</v>
      </c>
    </row>
    <row r="33" spans="1:16" ht="13.5" customHeight="1">
      <c r="A33" s="248"/>
      <c r="B33" s="244"/>
      <c r="C33" s="244"/>
      <c r="D33" s="244"/>
      <c r="E33" s="244"/>
      <c r="F33" s="244"/>
      <c r="G33" s="1154" t="s">
        <v>491</v>
      </c>
      <c r="H33" s="1155"/>
      <c r="I33" s="1155"/>
      <c r="J33" s="1156"/>
      <c r="K33" s="294" t="s">
        <v>476</v>
      </c>
      <c r="L33" s="294" t="s">
        <v>476</v>
      </c>
      <c r="M33" s="295" t="s">
        <v>476</v>
      </c>
      <c r="N33" s="296" t="s">
        <v>476</v>
      </c>
    </row>
    <row r="34" spans="1:16" ht="27" customHeight="1">
      <c r="A34" s="248"/>
      <c r="B34" s="244"/>
      <c r="C34" s="244"/>
      <c r="D34" s="244"/>
      <c r="E34" s="244"/>
      <c r="F34" s="244"/>
      <c r="G34" s="1154" t="s">
        <v>492</v>
      </c>
      <c r="H34" s="1155"/>
      <c r="I34" s="1155"/>
      <c r="J34" s="1156"/>
      <c r="K34" s="294" t="s">
        <v>476</v>
      </c>
      <c r="L34" s="294" t="s">
        <v>476</v>
      </c>
      <c r="M34" s="295">
        <v>1</v>
      </c>
      <c r="N34" s="296" t="s">
        <v>476</v>
      </c>
    </row>
    <row r="35" spans="1:16" ht="27" customHeight="1">
      <c r="A35" s="248"/>
      <c r="B35" s="244"/>
      <c r="C35" s="244"/>
      <c r="D35" s="244"/>
      <c r="E35" s="244"/>
      <c r="F35" s="244"/>
      <c r="G35" s="1154" t="s">
        <v>493</v>
      </c>
      <c r="H35" s="1155"/>
      <c r="I35" s="1155"/>
      <c r="J35" s="1156"/>
      <c r="K35" s="294">
        <v>34391</v>
      </c>
      <c r="L35" s="294">
        <v>6547</v>
      </c>
      <c r="M35" s="295">
        <v>18584</v>
      </c>
      <c r="N35" s="296">
        <v>-64.8</v>
      </c>
    </row>
    <row r="36" spans="1:16" ht="27" customHeight="1">
      <c r="A36" s="248"/>
      <c r="B36" s="244"/>
      <c r="C36" s="244"/>
      <c r="D36" s="244"/>
      <c r="E36" s="244"/>
      <c r="F36" s="244"/>
      <c r="G36" s="1154" t="s">
        <v>494</v>
      </c>
      <c r="H36" s="1155"/>
      <c r="I36" s="1155"/>
      <c r="J36" s="1156"/>
      <c r="K36" s="294">
        <v>25947</v>
      </c>
      <c r="L36" s="294">
        <v>4939</v>
      </c>
      <c r="M36" s="295">
        <v>4740</v>
      </c>
      <c r="N36" s="296">
        <v>4.2</v>
      </c>
    </row>
    <row r="37" spans="1:16" ht="13.5" customHeight="1">
      <c r="A37" s="248"/>
      <c r="B37" s="244"/>
      <c r="C37" s="244"/>
      <c r="D37" s="244"/>
      <c r="E37" s="244"/>
      <c r="F37" s="244"/>
      <c r="G37" s="1154" t="s">
        <v>495</v>
      </c>
      <c r="H37" s="1155"/>
      <c r="I37" s="1155"/>
      <c r="J37" s="1156"/>
      <c r="K37" s="294">
        <v>15426</v>
      </c>
      <c r="L37" s="294">
        <v>2937</v>
      </c>
      <c r="M37" s="295">
        <v>1431</v>
      </c>
      <c r="N37" s="296">
        <v>105.2</v>
      </c>
    </row>
    <row r="38" spans="1:16" ht="27" customHeight="1">
      <c r="A38" s="248"/>
      <c r="B38" s="244"/>
      <c r="C38" s="244"/>
      <c r="D38" s="244"/>
      <c r="E38" s="244"/>
      <c r="F38" s="244"/>
      <c r="G38" s="1157" t="s">
        <v>496</v>
      </c>
      <c r="H38" s="1158"/>
      <c r="I38" s="1158"/>
      <c r="J38" s="1159"/>
      <c r="K38" s="297" t="s">
        <v>476</v>
      </c>
      <c r="L38" s="297" t="s">
        <v>476</v>
      </c>
      <c r="M38" s="298">
        <v>15</v>
      </c>
      <c r="N38" s="299" t="s">
        <v>476</v>
      </c>
      <c r="O38" s="293"/>
    </row>
    <row r="39" spans="1:16">
      <c r="A39" s="248"/>
      <c r="B39" s="244"/>
      <c r="C39" s="244"/>
      <c r="D39" s="244"/>
      <c r="E39" s="244"/>
      <c r="F39" s="244"/>
      <c r="G39" s="1157" t="s">
        <v>497</v>
      </c>
      <c r="H39" s="1158"/>
      <c r="I39" s="1158"/>
      <c r="J39" s="1159"/>
      <c r="K39" s="300">
        <v>-29909</v>
      </c>
      <c r="L39" s="300">
        <v>-5694</v>
      </c>
      <c r="M39" s="301">
        <v>-2634</v>
      </c>
      <c r="N39" s="302">
        <v>116.2</v>
      </c>
      <c r="O39" s="293"/>
    </row>
    <row r="40" spans="1:16" ht="27" customHeight="1">
      <c r="A40" s="248"/>
      <c r="B40" s="244"/>
      <c r="C40" s="244"/>
      <c r="D40" s="244"/>
      <c r="E40" s="244"/>
      <c r="F40" s="244"/>
      <c r="G40" s="1154" t="s">
        <v>498</v>
      </c>
      <c r="H40" s="1155"/>
      <c r="I40" s="1155"/>
      <c r="J40" s="1156"/>
      <c r="K40" s="300">
        <v>-295896</v>
      </c>
      <c r="L40" s="300">
        <v>-56329</v>
      </c>
      <c r="M40" s="301">
        <v>-59733</v>
      </c>
      <c r="N40" s="302">
        <v>-5.7</v>
      </c>
      <c r="O40" s="293"/>
    </row>
    <row r="41" spans="1:16">
      <c r="A41" s="248"/>
      <c r="B41" s="244"/>
      <c r="C41" s="244"/>
      <c r="D41" s="244"/>
      <c r="E41" s="244"/>
      <c r="F41" s="244"/>
      <c r="G41" s="1160" t="s">
        <v>278</v>
      </c>
      <c r="H41" s="1161"/>
      <c r="I41" s="1161"/>
      <c r="J41" s="1162"/>
      <c r="K41" s="294">
        <v>147259</v>
      </c>
      <c r="L41" s="300">
        <v>28033</v>
      </c>
      <c r="M41" s="301">
        <v>26789</v>
      </c>
      <c r="N41" s="302">
        <v>4.5999999999999996</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47" t="s">
        <v>467</v>
      </c>
      <c r="J49" s="1149" t="s">
        <v>502</v>
      </c>
      <c r="K49" s="1150"/>
      <c r="L49" s="1150"/>
      <c r="M49" s="1150"/>
      <c r="N49" s="1151"/>
    </row>
    <row r="50" spans="1:14">
      <c r="A50" s="248"/>
      <c r="B50" s="244"/>
      <c r="C50" s="244"/>
      <c r="D50" s="244"/>
      <c r="E50" s="244"/>
      <c r="F50" s="244"/>
      <c r="G50" s="312"/>
      <c r="H50" s="313"/>
      <c r="I50" s="1148"/>
      <c r="J50" s="314" t="s">
        <v>503</v>
      </c>
      <c r="K50" s="315" t="s">
        <v>504</v>
      </c>
      <c r="L50" s="316" t="s">
        <v>505</v>
      </c>
      <c r="M50" s="317" t="s">
        <v>506</v>
      </c>
      <c r="N50" s="318" t="s">
        <v>507</v>
      </c>
    </row>
    <row r="51" spans="1:14">
      <c r="A51" s="248"/>
      <c r="B51" s="244"/>
      <c r="C51" s="244"/>
      <c r="D51" s="244"/>
      <c r="E51" s="244"/>
      <c r="F51" s="244"/>
      <c r="G51" s="310" t="s">
        <v>508</v>
      </c>
      <c r="H51" s="311"/>
      <c r="I51" s="319">
        <v>798412</v>
      </c>
      <c r="J51" s="320">
        <v>143059</v>
      </c>
      <c r="K51" s="321">
        <v>-58.5</v>
      </c>
      <c r="L51" s="322">
        <v>92021</v>
      </c>
      <c r="M51" s="323">
        <v>-24.5</v>
      </c>
      <c r="N51" s="324">
        <v>-34</v>
      </c>
    </row>
    <row r="52" spans="1:14">
      <c r="A52" s="248"/>
      <c r="B52" s="244"/>
      <c r="C52" s="244"/>
      <c r="D52" s="244"/>
      <c r="E52" s="244"/>
      <c r="F52" s="244"/>
      <c r="G52" s="325"/>
      <c r="H52" s="326" t="s">
        <v>509</v>
      </c>
      <c r="I52" s="327">
        <v>353951</v>
      </c>
      <c r="J52" s="328">
        <v>63421</v>
      </c>
      <c r="K52" s="329">
        <v>-17.8</v>
      </c>
      <c r="L52" s="330">
        <v>52579</v>
      </c>
      <c r="M52" s="331">
        <v>-23.2</v>
      </c>
      <c r="N52" s="332">
        <v>5.4</v>
      </c>
    </row>
    <row r="53" spans="1:14">
      <c r="A53" s="248"/>
      <c r="B53" s="244"/>
      <c r="C53" s="244"/>
      <c r="D53" s="244"/>
      <c r="E53" s="244"/>
      <c r="F53" s="244"/>
      <c r="G53" s="310" t="s">
        <v>510</v>
      </c>
      <c r="H53" s="311"/>
      <c r="I53" s="319">
        <v>707428</v>
      </c>
      <c r="J53" s="320">
        <v>128460</v>
      </c>
      <c r="K53" s="321">
        <v>-10.199999999999999</v>
      </c>
      <c r="L53" s="322">
        <v>94828</v>
      </c>
      <c r="M53" s="323">
        <v>3.1</v>
      </c>
      <c r="N53" s="324">
        <v>-13.3</v>
      </c>
    </row>
    <row r="54" spans="1:14">
      <c r="A54" s="248"/>
      <c r="B54" s="244"/>
      <c r="C54" s="244"/>
      <c r="D54" s="244"/>
      <c r="E54" s="244"/>
      <c r="F54" s="244"/>
      <c r="G54" s="325"/>
      <c r="H54" s="326" t="s">
        <v>509</v>
      </c>
      <c r="I54" s="327">
        <v>416970</v>
      </c>
      <c r="J54" s="328">
        <v>75716</v>
      </c>
      <c r="K54" s="329">
        <v>19.399999999999999</v>
      </c>
      <c r="L54" s="330">
        <v>55133</v>
      </c>
      <c r="M54" s="331">
        <v>4.9000000000000004</v>
      </c>
      <c r="N54" s="332">
        <v>14.5</v>
      </c>
    </row>
    <row r="55" spans="1:14">
      <c r="A55" s="248"/>
      <c r="B55" s="244"/>
      <c r="C55" s="244"/>
      <c r="D55" s="244"/>
      <c r="E55" s="244"/>
      <c r="F55" s="244"/>
      <c r="G55" s="310" t="s">
        <v>511</v>
      </c>
      <c r="H55" s="311"/>
      <c r="I55" s="319">
        <v>597941</v>
      </c>
      <c r="J55" s="320">
        <v>110057</v>
      </c>
      <c r="K55" s="321">
        <v>-14.3</v>
      </c>
      <c r="L55" s="322">
        <v>119674</v>
      </c>
      <c r="M55" s="323">
        <v>26.2</v>
      </c>
      <c r="N55" s="324">
        <v>-40.5</v>
      </c>
    </row>
    <row r="56" spans="1:14">
      <c r="A56" s="248"/>
      <c r="B56" s="244"/>
      <c r="C56" s="244"/>
      <c r="D56" s="244"/>
      <c r="E56" s="244"/>
      <c r="F56" s="244"/>
      <c r="G56" s="325"/>
      <c r="H56" s="326" t="s">
        <v>509</v>
      </c>
      <c r="I56" s="327">
        <v>221596</v>
      </c>
      <c r="J56" s="328">
        <v>40787</v>
      </c>
      <c r="K56" s="329">
        <v>-46.1</v>
      </c>
      <c r="L56" s="330">
        <v>57803</v>
      </c>
      <c r="M56" s="331">
        <v>4.8</v>
      </c>
      <c r="N56" s="332">
        <v>-50.9</v>
      </c>
    </row>
    <row r="57" spans="1:14">
      <c r="A57" s="248"/>
      <c r="B57" s="244"/>
      <c r="C57" s="244"/>
      <c r="D57" s="244"/>
      <c r="E57" s="244"/>
      <c r="F57" s="244"/>
      <c r="G57" s="310" t="s">
        <v>512</v>
      </c>
      <c r="H57" s="311"/>
      <c r="I57" s="319">
        <v>682765</v>
      </c>
      <c r="J57" s="320">
        <v>128267</v>
      </c>
      <c r="K57" s="321">
        <v>16.5</v>
      </c>
      <c r="L57" s="322">
        <v>119685</v>
      </c>
      <c r="M57" s="323">
        <v>0</v>
      </c>
      <c r="N57" s="324">
        <v>16.5</v>
      </c>
    </row>
    <row r="58" spans="1:14">
      <c r="A58" s="248"/>
      <c r="B58" s="244"/>
      <c r="C58" s="244"/>
      <c r="D58" s="244"/>
      <c r="E58" s="244"/>
      <c r="F58" s="244"/>
      <c r="G58" s="325"/>
      <c r="H58" s="326" t="s">
        <v>509</v>
      </c>
      <c r="I58" s="327">
        <v>416688</v>
      </c>
      <c r="J58" s="328">
        <v>78281</v>
      </c>
      <c r="K58" s="329">
        <v>91.9</v>
      </c>
      <c r="L58" s="330">
        <v>68464</v>
      </c>
      <c r="M58" s="331">
        <v>18.399999999999999</v>
      </c>
      <c r="N58" s="332">
        <v>73.5</v>
      </c>
    </row>
    <row r="59" spans="1:14">
      <c r="A59" s="248"/>
      <c r="B59" s="244"/>
      <c r="C59" s="244"/>
      <c r="D59" s="244"/>
      <c r="E59" s="244"/>
      <c r="F59" s="244"/>
      <c r="G59" s="310" t="s">
        <v>513</v>
      </c>
      <c r="H59" s="311"/>
      <c r="I59" s="319">
        <v>610280</v>
      </c>
      <c r="J59" s="320">
        <v>116177</v>
      </c>
      <c r="K59" s="321">
        <v>-9.4</v>
      </c>
      <c r="L59" s="322">
        <v>109920</v>
      </c>
      <c r="M59" s="323">
        <v>-8.1999999999999993</v>
      </c>
      <c r="N59" s="324">
        <v>-1.2</v>
      </c>
    </row>
    <row r="60" spans="1:14">
      <c r="A60" s="248"/>
      <c r="B60" s="244"/>
      <c r="C60" s="244"/>
      <c r="D60" s="244"/>
      <c r="E60" s="244"/>
      <c r="F60" s="244"/>
      <c r="G60" s="325"/>
      <c r="H60" s="326" t="s">
        <v>509</v>
      </c>
      <c r="I60" s="333">
        <v>356717</v>
      </c>
      <c r="J60" s="328">
        <v>67907</v>
      </c>
      <c r="K60" s="329">
        <v>-13.3</v>
      </c>
      <c r="L60" s="330">
        <v>62739</v>
      </c>
      <c r="M60" s="331">
        <v>-8.4</v>
      </c>
      <c r="N60" s="332">
        <v>-4.9000000000000004</v>
      </c>
    </row>
    <row r="61" spans="1:14">
      <c r="A61" s="248"/>
      <c r="B61" s="244"/>
      <c r="C61" s="244"/>
      <c r="D61" s="244"/>
      <c r="E61" s="244"/>
      <c r="F61" s="244"/>
      <c r="G61" s="310" t="s">
        <v>514</v>
      </c>
      <c r="H61" s="334"/>
      <c r="I61" s="335">
        <v>679365</v>
      </c>
      <c r="J61" s="336">
        <v>125204</v>
      </c>
      <c r="K61" s="337">
        <v>-15.2</v>
      </c>
      <c r="L61" s="338">
        <v>107226</v>
      </c>
      <c r="M61" s="339">
        <v>-0.7</v>
      </c>
      <c r="N61" s="324">
        <v>-14.5</v>
      </c>
    </row>
    <row r="62" spans="1:14">
      <c r="A62" s="248"/>
      <c r="B62" s="244"/>
      <c r="C62" s="244"/>
      <c r="D62" s="244"/>
      <c r="E62" s="244"/>
      <c r="F62" s="244"/>
      <c r="G62" s="325"/>
      <c r="H62" s="326" t="s">
        <v>509</v>
      </c>
      <c r="I62" s="327">
        <v>353184</v>
      </c>
      <c r="J62" s="328">
        <v>65222</v>
      </c>
      <c r="K62" s="329">
        <v>6.8</v>
      </c>
      <c r="L62" s="330">
        <v>59344</v>
      </c>
      <c r="M62" s="331">
        <v>-0.7</v>
      </c>
      <c r="N62" s="332">
        <v>7.5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72" t="s">
        <v>3</v>
      </c>
      <c r="D47" s="1172"/>
      <c r="E47" s="1173"/>
      <c r="F47" s="11">
        <v>24.81</v>
      </c>
      <c r="G47" s="12">
        <v>32.020000000000003</v>
      </c>
      <c r="H47" s="12">
        <v>23.44</v>
      </c>
      <c r="I47" s="12">
        <v>28.71</v>
      </c>
      <c r="J47" s="13">
        <v>28.03</v>
      </c>
    </row>
    <row r="48" spans="2:10" ht="57.75" customHeight="1">
      <c r="B48" s="14"/>
      <c r="C48" s="1174" t="s">
        <v>4</v>
      </c>
      <c r="D48" s="1174"/>
      <c r="E48" s="1175"/>
      <c r="F48" s="15">
        <v>2.17</v>
      </c>
      <c r="G48" s="16">
        <v>4.74</v>
      </c>
      <c r="H48" s="16">
        <v>1.94</v>
      </c>
      <c r="I48" s="16">
        <v>2.2599999999999998</v>
      </c>
      <c r="J48" s="17">
        <v>2.14</v>
      </c>
    </row>
    <row r="49" spans="2:10" ht="57.75" customHeight="1" thickBot="1">
      <c r="B49" s="18"/>
      <c r="C49" s="1176" t="s">
        <v>5</v>
      </c>
      <c r="D49" s="1176"/>
      <c r="E49" s="1177"/>
      <c r="F49" s="19">
        <v>7.12</v>
      </c>
      <c r="G49" s="20">
        <v>9.1999999999999993</v>
      </c>
      <c r="H49" s="20" t="s">
        <v>521</v>
      </c>
      <c r="I49" s="20">
        <v>5.49</v>
      </c>
      <c r="J49" s="21">
        <v>0.18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